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715" windowHeight="6150" tabRatio="858"/>
  </bookViews>
  <sheets>
    <sheet name="Источники фин." sheetId="105" r:id="rId1"/>
    <sheet name="Доходы 16" sheetId="72" r:id="rId2"/>
    <sheet name="Расходы функц. 2016" sheetId="94" r:id="rId3"/>
    <sheet name="Расходы разд." sheetId="107" r:id="rId4"/>
    <sheet name="Расходы ведомств. 16" sheetId="86" r:id="rId5"/>
    <sheet name="Бюджетные инвестиции" sheetId="87" r:id="rId6"/>
  </sheets>
  <definedNames>
    <definedName name="_xlnm.Print_Area" localSheetId="4">'Расходы ведомств. 16'!$A$1:$F$229</definedName>
  </definedNames>
  <calcPr calcId="125725"/>
</workbook>
</file>

<file path=xl/calcChain.xml><?xml version="1.0" encoding="utf-8"?>
<calcChain xmlns="http://schemas.openxmlformats.org/spreadsheetml/2006/main">
  <c r="E126" i="94"/>
  <c r="E123"/>
  <c r="F176" i="86"/>
  <c r="F178"/>
  <c r="D27" i="72"/>
  <c r="E65" i="94"/>
  <c r="E64"/>
  <c r="E68"/>
  <c r="E225"/>
  <c r="E229"/>
  <c r="E224"/>
  <c r="F15" i="87"/>
  <c r="F14"/>
  <c r="C14"/>
  <c r="F20"/>
  <c r="C27"/>
  <c r="F111" i="86"/>
  <c r="F110"/>
  <c r="F109"/>
  <c r="F113"/>
  <c r="E122" i="107"/>
  <c r="E124"/>
  <c r="E121"/>
  <c r="F44" i="86"/>
  <c r="F43"/>
  <c r="F42"/>
  <c r="F47"/>
  <c r="F46"/>
  <c r="E55" i="107"/>
  <c r="E54"/>
  <c r="E53"/>
  <c r="E58"/>
  <c r="E57"/>
  <c r="E207" i="94"/>
  <c r="E206" s="1"/>
  <c r="E210"/>
  <c r="E213"/>
  <c r="E216"/>
  <c r="E218"/>
  <c r="E222"/>
  <c r="E221"/>
  <c r="E236"/>
  <c r="E235"/>
  <c r="E231"/>
  <c r="E233"/>
  <c r="E232"/>
  <c r="E240"/>
  <c r="E239"/>
  <c r="E238"/>
  <c r="E244"/>
  <c r="E243"/>
  <c r="E242"/>
  <c r="E247"/>
  <c r="E246"/>
  <c r="E16" i="107"/>
  <c r="F235" i="86"/>
  <c r="F198"/>
  <c r="F200"/>
  <c r="F202"/>
  <c r="F197"/>
  <c r="F196"/>
  <c r="E209" i="107"/>
  <c r="E211"/>
  <c r="E213"/>
  <c r="E208"/>
  <c r="E207"/>
  <c r="E70" i="94"/>
  <c r="E67"/>
  <c r="E79"/>
  <c r="E78" s="1"/>
  <c r="E77" s="1"/>
  <c r="E72" s="1"/>
  <c r="E75"/>
  <c r="E74"/>
  <c r="E73"/>
  <c r="E85"/>
  <c r="E83"/>
  <c r="E82"/>
  <c r="E81"/>
  <c r="E61"/>
  <c r="E59"/>
  <c r="E58"/>
  <c r="E57"/>
  <c r="E190"/>
  <c r="E189"/>
  <c r="E187"/>
  <c r="E186"/>
  <c r="E185"/>
  <c r="E15"/>
  <c r="E14"/>
  <c r="E13"/>
  <c r="E12"/>
  <c r="E19"/>
  <c r="E18"/>
  <c r="E17"/>
  <c r="E24"/>
  <c r="E23" s="1"/>
  <c r="E22" s="1"/>
  <c r="E21" s="1"/>
  <c r="E29"/>
  <c r="E28"/>
  <c r="E27"/>
  <c r="E26"/>
  <c r="E32"/>
  <c r="E31"/>
  <c r="E30"/>
  <c r="E35"/>
  <c r="E34"/>
  <c r="E39"/>
  <c r="E38"/>
  <c r="E37"/>
  <c r="E43"/>
  <c r="E42"/>
  <c r="E46"/>
  <c r="E45"/>
  <c r="E49"/>
  <c r="E48"/>
  <c r="E52"/>
  <c r="E51"/>
  <c r="E55"/>
  <c r="E54"/>
  <c r="E91"/>
  <c r="E90"/>
  <c r="E89" s="1"/>
  <c r="E88" s="1"/>
  <c r="E87" s="1"/>
  <c r="E95"/>
  <c r="E94"/>
  <c r="E93"/>
  <c r="E99"/>
  <c r="E98"/>
  <c r="E97"/>
  <c r="E103"/>
  <c r="E102"/>
  <c r="E101"/>
  <c r="E108"/>
  <c r="E107"/>
  <c r="E111"/>
  <c r="E110"/>
  <c r="E117"/>
  <c r="E116"/>
  <c r="E119"/>
  <c r="E121"/>
  <c r="E125"/>
  <c r="E115" s="1"/>
  <c r="E114" s="1"/>
  <c r="E130"/>
  <c r="E129"/>
  <c r="E128"/>
  <c r="E135"/>
  <c r="E137"/>
  <c r="E134"/>
  <c r="E133" s="1"/>
  <c r="E132" s="1"/>
  <c r="E140"/>
  <c r="E139"/>
  <c r="E144"/>
  <c r="E143"/>
  <c r="E142"/>
  <c r="E149"/>
  <c r="E148"/>
  <c r="E151"/>
  <c r="E147"/>
  <c r="E156"/>
  <c r="E158"/>
  <c r="E155"/>
  <c r="E154"/>
  <c r="E162"/>
  <c r="E161"/>
  <c r="E166"/>
  <c r="E165"/>
  <c r="E164"/>
  <c r="E160"/>
  <c r="E170"/>
  <c r="E169"/>
  <c r="E173"/>
  <c r="E172"/>
  <c r="E176"/>
  <c r="E175"/>
  <c r="E179"/>
  <c r="E178"/>
  <c r="E183"/>
  <c r="E182"/>
  <c r="E181"/>
  <c r="E195"/>
  <c r="E194"/>
  <c r="E198"/>
  <c r="E197"/>
  <c r="E193"/>
  <c r="E192"/>
  <c r="E202"/>
  <c r="E201"/>
  <c r="E200"/>
  <c r="F104" i="86"/>
  <c r="F103"/>
  <c r="E115" i="107"/>
  <c r="E114"/>
  <c r="F154" i="86"/>
  <c r="F156"/>
  <c r="F153"/>
  <c r="E165" i="107"/>
  <c r="E167"/>
  <c r="E164"/>
  <c r="F12" i="87"/>
  <c r="F28"/>
  <c r="C28" s="1"/>
  <c r="C26"/>
  <c r="E28"/>
  <c r="E24"/>
  <c r="F101" i="86"/>
  <c r="F100"/>
  <c r="F99"/>
  <c r="F107"/>
  <c r="F106"/>
  <c r="F141"/>
  <c r="F140"/>
  <c r="F148"/>
  <c r="F150"/>
  <c r="F147"/>
  <c r="F146"/>
  <c r="F144"/>
  <c r="F143"/>
  <c r="F135"/>
  <c r="F134"/>
  <c r="F133" s="1"/>
  <c r="F132" s="1"/>
  <c r="F127" s="1"/>
  <c r="F138"/>
  <c r="F137"/>
  <c r="F152"/>
  <c r="F129"/>
  <c r="F128"/>
  <c r="F121"/>
  <c r="F120" s="1"/>
  <c r="F116" s="1"/>
  <c r="F115" s="1"/>
  <c r="F118"/>
  <c r="F117"/>
  <c r="F124"/>
  <c r="F123"/>
  <c r="F76"/>
  <c r="F80"/>
  <c r="F79"/>
  <c r="F78"/>
  <c r="F75"/>
  <c r="F84"/>
  <c r="F82"/>
  <c r="F81"/>
  <c r="F87"/>
  <c r="F86"/>
  <c r="F90"/>
  <c r="F89"/>
  <c r="F71"/>
  <c r="F70"/>
  <c r="F69"/>
  <c r="F94"/>
  <c r="F96"/>
  <c r="F93"/>
  <c r="F92"/>
  <c r="F221"/>
  <c r="F220"/>
  <c r="F218"/>
  <c r="F217"/>
  <c r="F216"/>
  <c r="F215"/>
  <c r="F208"/>
  <c r="F207"/>
  <c r="F206"/>
  <c r="F205"/>
  <c r="F204"/>
  <c r="F212"/>
  <c r="F210"/>
  <c r="F17"/>
  <c r="F19"/>
  <c r="F16" s="1"/>
  <c r="F15" s="1"/>
  <c r="F14" s="1"/>
  <c r="F13" s="1"/>
  <c r="F27"/>
  <c r="F26"/>
  <c r="F25"/>
  <c r="F24"/>
  <c r="F32"/>
  <c r="F31"/>
  <c r="F30"/>
  <c r="F29"/>
  <c r="F36"/>
  <c r="F35"/>
  <c r="F34"/>
  <c r="F40"/>
  <c r="F39"/>
  <c r="F54"/>
  <c r="F51"/>
  <c r="F50"/>
  <c r="F49"/>
  <c r="F59"/>
  <c r="F62"/>
  <c r="F61"/>
  <c r="F58"/>
  <c r="F57"/>
  <c r="F66"/>
  <c r="F65"/>
  <c r="F64"/>
  <c r="F162"/>
  <c r="F164"/>
  <c r="F161"/>
  <c r="F160"/>
  <c r="F159"/>
  <c r="F158"/>
  <c r="F171"/>
  <c r="F179"/>
  <c r="F183"/>
  <c r="F186"/>
  <c r="F189"/>
  <c r="F188"/>
  <c r="F194"/>
  <c r="F193"/>
  <c r="F192"/>
  <c r="F191"/>
  <c r="F227"/>
  <c r="F226"/>
  <c r="F225"/>
  <c r="F224"/>
  <c r="F223"/>
  <c r="E112" i="107"/>
  <c r="E111"/>
  <c r="E118"/>
  <c r="E117"/>
  <c r="E120"/>
  <c r="E110"/>
  <c r="E229"/>
  <c r="E232"/>
  <c r="E231"/>
  <c r="E228"/>
  <c r="E227"/>
  <c r="E226"/>
  <c r="E87"/>
  <c r="E91"/>
  <c r="E90"/>
  <c r="E89"/>
  <c r="E86"/>
  <c r="F24" i="87"/>
  <c r="C25"/>
  <c r="C23"/>
  <c r="F22"/>
  <c r="C22"/>
  <c r="E30" i="107"/>
  <c r="E223"/>
  <c r="E47"/>
  <c r="E182"/>
  <c r="E194"/>
  <c r="E197"/>
  <c r="E193"/>
  <c r="E192" s="1"/>
  <c r="E200"/>
  <c r="E199"/>
  <c r="E187"/>
  <c r="E190"/>
  <c r="E189"/>
  <c r="E140"/>
  <c r="F240" i="86"/>
  <c r="F239"/>
  <c r="F242"/>
  <c r="F234"/>
  <c r="F233"/>
  <c r="F232"/>
  <c r="F231"/>
  <c r="F230"/>
  <c r="D24" i="72"/>
  <c r="E219" i="107"/>
  <c r="E218"/>
  <c r="E217"/>
  <c r="E216"/>
  <c r="E215"/>
  <c r="E70"/>
  <c r="E69"/>
  <c r="E68"/>
  <c r="E73"/>
  <c r="E72"/>
  <c r="E28"/>
  <c r="E27"/>
  <c r="E26" s="1"/>
  <c r="E25" s="1"/>
  <c r="E12" s="1"/>
  <c r="E21"/>
  <c r="E20"/>
  <c r="E15"/>
  <c r="E14"/>
  <c r="E13"/>
  <c r="E23"/>
  <c r="E38"/>
  <c r="E37"/>
  <c r="E36"/>
  <c r="E35"/>
  <c r="E43"/>
  <c r="E42"/>
  <c r="E41"/>
  <c r="E40"/>
  <c r="E46"/>
  <c r="E51"/>
  <c r="E50"/>
  <c r="E45"/>
  <c r="E132"/>
  <c r="E131"/>
  <c r="E127" s="1"/>
  <c r="E126" s="1"/>
  <c r="E129"/>
  <c r="E128"/>
  <c r="E135"/>
  <c r="E134"/>
  <c r="E77"/>
  <c r="E76"/>
  <c r="E75"/>
  <c r="E139"/>
  <c r="E146"/>
  <c r="E145" s="1"/>
  <c r="E144" s="1"/>
  <c r="E143" s="1"/>
  <c r="E138" s="1"/>
  <c r="E149"/>
  <c r="E148"/>
  <c r="E152"/>
  <c r="E151"/>
  <c r="E155"/>
  <c r="E154"/>
  <c r="E161"/>
  <c r="E159"/>
  <c r="E158"/>
  <c r="E157"/>
  <c r="E163"/>
  <c r="C21" i="87"/>
  <c r="C20" s="1"/>
  <c r="C16"/>
  <c r="C17"/>
  <c r="C18"/>
  <c r="C19"/>
  <c r="D19" i="72"/>
  <c r="D11"/>
  <c r="E93" i="107"/>
  <c r="E95"/>
  <c r="E92"/>
  <c r="E98"/>
  <c r="E97"/>
  <c r="C24" i="87"/>
  <c r="E65" i="107"/>
  <c r="E62"/>
  <c r="E61"/>
  <c r="E60"/>
  <c r="E64"/>
  <c r="E63"/>
  <c r="E82"/>
  <c r="E81"/>
  <c r="E80"/>
  <c r="E101"/>
  <c r="E100"/>
  <c r="E105"/>
  <c r="E107"/>
  <c r="E104"/>
  <c r="E103"/>
  <c r="E173"/>
  <c r="E175"/>
  <c r="E172"/>
  <c r="E171"/>
  <c r="E170"/>
  <c r="E169"/>
  <c r="E205"/>
  <c r="E204" s="1"/>
  <c r="E203" s="1"/>
  <c r="E202" s="1"/>
  <c r="E221"/>
  <c r="E222"/>
  <c r="E238"/>
  <c r="E237"/>
  <c r="E236"/>
  <c r="E235"/>
  <c r="E234"/>
  <c r="D9" i="72"/>
  <c r="D8"/>
  <c r="D16"/>
  <c r="D21"/>
  <c r="C13" i="87"/>
  <c r="C12"/>
  <c r="F53" i="86"/>
  <c r="F52"/>
  <c r="E152" i="94"/>
  <c r="F211" i="86"/>
  <c r="C15" i="87"/>
  <c r="F182" i="86"/>
  <c r="F181"/>
  <c r="E181" i="107"/>
  <c r="E180" s="1"/>
  <c r="E85"/>
  <c r="E84"/>
  <c r="E79" s="1"/>
  <c r="E168" i="94"/>
  <c r="E41"/>
  <c r="E67" i="107"/>
  <c r="F56" i="86"/>
  <c r="F74"/>
  <c r="F73" s="1"/>
  <c r="F68" s="1"/>
  <c r="E146" i="94"/>
  <c r="E106"/>
  <c r="E105"/>
  <c r="E63"/>
  <c r="D31" i="72"/>
  <c r="E209" i="94" l="1"/>
  <c r="E205" s="1"/>
  <c r="E204" s="1"/>
  <c r="F170" i="86"/>
  <c r="F169" s="1"/>
  <c r="F168"/>
  <c r="F167" s="1"/>
  <c r="F166" s="1"/>
  <c r="F12" s="1"/>
  <c r="E179" i="107"/>
  <c r="E178" s="1"/>
  <c r="E177" s="1"/>
  <c r="E240" s="1"/>
  <c r="E113" i="94"/>
  <c r="F98" i="86"/>
  <c r="E109" i="107"/>
  <c r="E11" i="94" l="1"/>
  <c r="D9" i="105" s="1"/>
  <c r="D8" s="1"/>
</calcChain>
</file>

<file path=xl/sharedStrings.xml><?xml version="1.0" encoding="utf-8"?>
<sst xmlns="http://schemas.openxmlformats.org/spreadsheetml/2006/main" count="2400" uniqueCount="453">
  <si>
    <t>Муниципальная  программа «Оформление права собственности и использование имущества муниципального образования Виллозское городское поселение Ломоносовского муниципального района Ленинградской области на 2018 -2020 годы "</t>
  </si>
  <si>
    <t>Муниципальная программа "Газификация населенных пунктов муниципального образования Виллозское городское поселение Ломоносовского муниципального района Ленинградской области на 2018 - 2020 годы"</t>
  </si>
  <si>
    <t>0800000000</t>
  </si>
  <si>
    <t>Основное мероприятие "Строительство и реконструкция объектов коммунальной инфраструктуры"</t>
  </si>
  <si>
    <t>0900000000</t>
  </si>
  <si>
    <t>0900100000</t>
  </si>
  <si>
    <t xml:space="preserve">Реконструкции объектов коммунальной инфраструктуры </t>
  </si>
  <si>
    <t>Основное мероприятие "Поддержка и развитие объектов коммунального хозяйства"</t>
  </si>
  <si>
    <t>0900200000</t>
  </si>
  <si>
    <t>Мероприятия по  ремонту и содержанию объектов коммунальной инфраструктуры</t>
  </si>
  <si>
    <t>1000000000</t>
  </si>
  <si>
    <t>Осуществление первичного воинского учета на территории, где отсутствуют военные комиссариаты</t>
  </si>
  <si>
    <t>200 00000 00 0000 000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</si>
  <si>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</si>
  <si>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Другие вопросы в области национальной экономики</t>
  </si>
  <si>
    <t>04 12</t>
  </si>
  <si>
    <t xml:space="preserve">КУЛЬТУРА, КИНЕМАТОГРАФИЯ </t>
  </si>
  <si>
    <t>04 09</t>
  </si>
  <si>
    <t>Мероприятия по развитию части территорий  поселения</t>
  </si>
  <si>
    <t>1 03 00000 00 0000 000</t>
  </si>
  <si>
    <t>Обеспечение деятельности главы муниципального образования, главы администрации</t>
  </si>
  <si>
    <t>Обеспечение деятельности главы муниципального образования, главы  администрации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</si>
  <si>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</si>
  <si>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Подготовка проектной документации для строительствф котельной д. Малое Карлино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</si>
  <si>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</si>
  <si>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</si>
  <si>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НАЛОГИ НА ТОВАРЫ (РАБОТЫ, УСЛУГИ), РЕАЛИЗУЕМЫЕ НА ТЕРРИТОРИИ РОССИЙСКОЙ ФЕДЕРАЦИИ
</t>
  </si>
  <si>
    <t>3.3.</t>
  </si>
  <si>
    <t>Строительство сетей водоснабжения, водоотведения, отопления ГВС для подключения Физкильтурно-оздоровительного комплекса с 25-метровым плавательным бассейном и универсальным игровым залом в гп Виллози</t>
  </si>
  <si>
    <t>Реализация функций и полномочий  органов местного самоуправления в рамках непрограммной части</t>
  </si>
  <si>
    <t>Обеспечение деятельности аппаратов органов местного самоуправления</t>
  </si>
  <si>
    <t>Расходы на обеспечение деятельности депутатов представительного органа  муниципального образования</t>
  </si>
  <si>
    <t>Реализация функций и полномочий  органов местного самоуправления  в рамках непрограммных расходов</t>
  </si>
  <si>
    <t>Приложение 12</t>
  </si>
  <si>
    <t>Муниципальная программа "Регулирование градостроительной деятельности муниципального образования Виллозское городское поселение Ломоносовского муниципального района Ленинградской области на  2018 - 2020 годы"</t>
  </si>
  <si>
    <t>1500000000</t>
  </si>
  <si>
    <t>1500001370</t>
  </si>
  <si>
    <t>Мероприятия по регулированию градостроительной деятельности в области территориального планирования и планировки территории</t>
  </si>
  <si>
    <t>Мероприятия по регулированию градостроительной деятельности в области архитектуры и строительства</t>
  </si>
  <si>
    <t>1500001380</t>
  </si>
  <si>
    <t>Муниципальная программа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городское поселение Ломоносовского муниципального района Ленинградской области на 2018 - 2020 годы"</t>
  </si>
  <si>
    <t xml:space="preserve">Капитальный ремонт и ремонт  дорог общего пользования местного значения в рамках муниципальной программы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городское поселение Ломоносовского муниципального района Ленинградской области на 2018 - 2020 годы"  </t>
  </si>
  <si>
    <t xml:space="preserve">Обеспечение проведения выборов и референдумов
</t>
  </si>
  <si>
    <t>01 07</t>
  </si>
  <si>
    <t>Обеспечение проведения выборов и референдумов</t>
  </si>
  <si>
    <t>160F255550</t>
  </si>
  <si>
    <t xml:space="preserve">Капитальный ремонт и ремонт  дорог общего пользования местного значения в рамках муниципальной программы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сельское поселение муниципального образования Ломоносовский муниципальный район Ленинградской области на 2016 - 2018 годы"  </t>
  </si>
  <si>
    <t>05001S0140</t>
  </si>
  <si>
    <t>05001S0000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</si>
  <si>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</si>
  <si>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Дорожное хозяйство (дорожные фонды)</t>
  </si>
  <si>
    <t>07 07</t>
  </si>
  <si>
    <t xml:space="preserve">Прочие расходы в рамках полномочий органов  местного самоуправления </t>
  </si>
  <si>
    <t>Прочие расходы в рамках полномочий органов  местного самоуправления</t>
  </si>
  <si>
    <t>810</t>
  </si>
  <si>
    <t>Реализация функций и полномочий  органов местного самоуправления в сфере образования в рамках непрограммных расходов</t>
  </si>
  <si>
    <t/>
  </si>
  <si>
    <t>Муниципальная  программа «Развитие части территорий муниципального образования Виллозское городское поселение  Ломоносовского муниципального района Ленинградской области  на 2019 год»</t>
  </si>
  <si>
    <t>Срок финансирования</t>
  </si>
  <si>
    <t>Планируемые объемы финансирования                            (в тыс. рублей)</t>
  </si>
  <si>
    <t>Индикаторы реализации (целевые задания, мощность)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</si>
  <si>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</si>
  <si>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</si>
  <si>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</si>
  <si>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</si>
  <si>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</si>
  <si>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_</t>
  </si>
  <si>
    <t>Приложение 2</t>
  </si>
  <si>
    <t>Приложение 9</t>
  </si>
  <si>
    <t xml:space="preserve">ИТОГО: </t>
  </si>
  <si>
    <t>Приложение 8</t>
  </si>
  <si>
    <t>-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</si>
  <si>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</si>
  <si>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</si>
  <si>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</si>
  <si>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</si>
  <si>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</si>
  <si>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</si>
  <si>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БЕЗВОЗМЕЗДНЫЕ ПОСТУПЛЕНИЯ</t>
  </si>
  <si>
    <t>СРЕДСТВА МАССОВОЙ ИНФОРМАЦИИ</t>
  </si>
  <si>
    <t>0600001060</t>
  </si>
  <si>
    <t>0600001070</t>
  </si>
  <si>
    <t>0600001090</t>
  </si>
  <si>
    <t>0700001120</t>
  </si>
  <si>
    <t>0800001130</t>
  </si>
  <si>
    <t>0800001140</t>
  </si>
  <si>
    <t>0900101160</t>
  </si>
  <si>
    <t>0900201170</t>
  </si>
  <si>
    <t>Периодическая печать и издательства</t>
  </si>
  <si>
    <t>12 00</t>
  </si>
  <si>
    <t>12 02</t>
  </si>
  <si>
    <t>Непрограммные расходы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</si>
  <si>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</si>
  <si>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 (Дорожные фонды)</t>
  </si>
  <si>
    <t>Молодежная политика</t>
  </si>
  <si>
    <t xml:space="preserve">Молодежная политика </t>
  </si>
  <si>
    <t>12201S0000</t>
  </si>
  <si>
    <t>12101S0000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</si>
  <si>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</si>
  <si>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Уплата  налогов,сборов и иных платежей </t>
  </si>
  <si>
    <t>Уплата налогов,сборов  и иных платежей</t>
  </si>
  <si>
    <t>Уплата налогов,сборов и иных платежей</t>
  </si>
  <si>
    <t>Уплата  налогов,сборов  и иных платежей</t>
  </si>
  <si>
    <t xml:space="preserve">Субсидии юридическим лицам (кроме некоммерческих организаций), индивидуальным препринимателям, физическим лицам -  - производителям товаров, работ, услуг
</t>
  </si>
  <si>
    <t>11 02</t>
  </si>
  <si>
    <t xml:space="preserve"> 11 02</t>
  </si>
  <si>
    <t xml:space="preserve">Массовый спорт
</t>
  </si>
  <si>
    <t>13003S0000</t>
  </si>
  <si>
    <t>13003S4050</t>
  </si>
  <si>
    <t>Мероприятия по строительству и реконструкции спортивных объектов  в рамках государственной программы Ленинградской области "Развитие физической культуры и спорта в Ленинградской области"</t>
  </si>
  <si>
    <t>Муниципальная программа «Капитальный  ремонт муниципального жилищного фонда   муниципального образования  Виллозское городское поселение Ломоносовского муниципального района Ленинградской области на 2018 – 2020 годы»</t>
  </si>
  <si>
    <t>расходов местного бюджета муниципального образования Виллозское городское поселение</t>
  </si>
  <si>
    <t xml:space="preserve">Субсидии юридическим лицам (кроме некоммерческих организаций), индивидуальным препринимателям, физическим лицам - производителям товаров, работ, услуг
</t>
  </si>
  <si>
    <t>116 00000 00 0000 000</t>
  </si>
  <si>
    <t>ШТРАФЫ, САНКЦИИ, ВОЗМЕЩЕНИЕ УЩЕРБА</t>
  </si>
  <si>
    <t>116 90000 00 0000 000</t>
  </si>
  <si>
    <t xml:space="preserve">Прочие поступления от денежных взысканий (штрафов) и иных сумм в возмещение ущерба
</t>
  </si>
  <si>
    <t>870</t>
  </si>
  <si>
    <t>Резервные фонды</t>
  </si>
  <si>
    <t>01 11</t>
  </si>
  <si>
    <t>Резервные  фонды</t>
  </si>
  <si>
    <t>880</t>
  </si>
  <si>
    <t xml:space="preserve">Специальные расходы
</t>
  </si>
  <si>
    <t>Виллозское городское поселение</t>
  </si>
  <si>
    <t>Мероприятия, направленные на формирование комфортной городской среды, в рамках  муниципальной программы "Формирование комфортной городской среды Виллозского городского поселения на 2018-2022 годы" в рамках реализации приоритетного проекта "Формирование комфортной городской среды"</t>
  </si>
  <si>
    <t>1 14 00000 00 0000 000</t>
  </si>
  <si>
    <t>6.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</si>
  <si>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</si>
  <si>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</si>
  <si>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</si>
  <si>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по целевым статьям (муниципальным программам муниципального образования Виллозское городское поселение и непрограммным направлениям деятельности)  группам и подгруппам видов расходов классификации расходов бюджетов,  а также по разделам и подразделам классификации расходов местного бюджета                                                                на 2019 год</t>
  </si>
  <si>
    <t>по разделам , подразделам, целевым статьям (муниципальным программам  муниципального образования Виллозское городское поселение и непрограммным направлениям деятельности), группам и подгруппам видов расходов классификации  бюджета                                                                                        на 2019 год</t>
  </si>
  <si>
    <t>ИСТОЧНИКИ ФИНАНСИРОВАНИЯ ДЕФИЦИТА МЕСТНОГО БЮДЖЕТА                                                          муниципального образования Виллозское городское поселение  Ломоносовского муниципального района Ленинградской области  на 2019 год</t>
  </si>
  <si>
    <t>ПОСТУПЛЕНИЕ ДОХОДОВ В МЕСТНЫЙ БЮДЖЕТ                                                                               муниципального образования Виллозское городское поселение Ломоносовского муниципального района Ленинградской области  на 2019 год</t>
  </si>
  <si>
    <t>9900080070</t>
  </si>
  <si>
    <t>Прочие мероприятия в рамках полномочий органов местного самоуправления</t>
  </si>
  <si>
    <t>Ломоносовского муниципального района Ленинградской области на 2019 год</t>
  </si>
  <si>
    <t>Муниципальная  программа "Капитальный ремонт общего имущества в многоквартирных домах, расположенных на территории Виллозского городского поселения на 2019 - 2020 годы"</t>
  </si>
  <si>
    <t>Основное мероприятие "Комплексное обустройство населенных пунктов Виллозского городского поселения"</t>
  </si>
  <si>
    <t>Мероприятия по капитальному ремонту общего имущества в многоквартирных домах</t>
  </si>
  <si>
    <t xml:space="preserve">Бюджетные инвестиции в форме капитальных вложений в объекты муниципальной собственности муниципального образования Виллозское городское поселение  Ломоносовского муниципального района Ленинградской области  на 2019 год </t>
  </si>
  <si>
    <t xml:space="preserve"> Муниципальная  программа "Социальная поддержка  и предоставление услуг отдельным категориям граждан  в муниципальном образовании Виллозское городское поселение Ломоносовского муниципального района Ленинградской области на 2018 - 2020 годы"</t>
  </si>
  <si>
    <t>Подпрограмма "Содержание мест захоронения" муниципальной  программы "Благоустройство  и содержание  территории муниципального образования  Виллозского городского поселения  Ломоносовского муниципального района Ленинградской области на 2018 -2020 годы"</t>
  </si>
  <si>
    <t xml:space="preserve">Мероприятия по газификации населенных пунктов муниципального образования Виллозское городское поселение </t>
  </si>
  <si>
    <t>Подпрограмма "Уличное освещение"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</si>
  <si>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Подпрограмма "Озеленение"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</si>
  <si>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 xml:space="preserve">Муниципальная  программа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
</t>
  </si>
  <si>
    <t>Подпрограмма "Содержание мест захоронения"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</si>
  <si>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Подпрограмма "Прочее благоустройство"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</si>
  <si>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Муниципальная программа 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2018 -2020 годы"</t>
  </si>
  <si>
    <t>Подпрограмма "Организация услуг культуры и досуга, их сохранение и развитие на территории Виллозского городского поселения" в рамках муниципальной программы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2018 -2020 годы"</t>
  </si>
  <si>
    <t>Приобретение административного здания в п. Новогорелово</t>
  </si>
  <si>
    <t>Подпрограмма "Организация библиотечного обслуживания, его сохранение и развитие на территории Виллозского городского поселения" в рамках муниципальной программы 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2018 -2020 годы"</t>
  </si>
  <si>
    <t>Приложение 10</t>
  </si>
  <si>
    <t>5.3.</t>
  </si>
  <si>
    <t>Резервные средства</t>
  </si>
  <si>
    <t>0300000000</t>
  </si>
  <si>
    <t>0500000000</t>
  </si>
  <si>
    <t>0500200000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</si>
  <si>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</si>
  <si>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 дорог общего пользования местного значения</t>
  </si>
  <si>
    <t>Основное мероприятие "Содержание автомобильных дорог общего пользования местного значения, дворовых территорий многоквартирных домов и проездов к ним"</t>
  </si>
  <si>
    <t>0500300000</t>
  </si>
  <si>
    <t xml:space="preserve"> Муниципальная  программа "Обеспечение устойчивого функционирования и развития  объектов коммунальной инфраструктуры муниципального образования  Виллозское городское поселение Ломоносовского муниципального района Ленинградской области на 2018 -2020 годы"</t>
  </si>
  <si>
    <t>Муниципальная программа "Обеспечение безопасности на территории муниципального образования Виллозское городское поселение Ломоносовского муниципального района Ленинградской области на 2018 - 2020 годы"</t>
  </si>
  <si>
    <t>14000S0000</t>
  </si>
  <si>
    <t>Содержание дорог общего пользования местного значения</t>
  </si>
  <si>
    <t>Субсидии на содержание дорог общего пользования местного значения</t>
  </si>
  <si>
    <t>Основное мероприятие "Техническое оснащение,  постановка на кадастровый учет объектов недвижимости в целях государственной регистрации прав"</t>
  </si>
  <si>
    <t>0600000000</t>
  </si>
  <si>
    <t>0600001100</t>
  </si>
  <si>
    <t>Реализация функций и полномочий  органов местного самоуправления в рамках непрограммных направлений деятельности</t>
  </si>
  <si>
    <t>Расходы на выплаты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</si>
  <si>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</si>
  <si>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</si>
  <si>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1 03 02230 01 0000 110</t>
  </si>
  <si>
    <t>2.2.</t>
  </si>
  <si>
    <t>Расходы по переданным отдельным государственным полномочиям, на участие в государственных программах</t>
  </si>
  <si>
    <t>1 03 02240 01 0000 110</t>
  </si>
  <si>
    <t>2.3.</t>
  </si>
  <si>
    <t>1 03 02250 01 0000 110</t>
  </si>
  <si>
    <t>2.4.</t>
  </si>
  <si>
    <t>1 03 02260 01 0000 110</t>
  </si>
  <si>
    <t>03000S0000</t>
  </si>
  <si>
    <t>0400001010</t>
  </si>
  <si>
    <t>0500101020</t>
  </si>
  <si>
    <t>0500201030</t>
  </si>
  <si>
    <t>0500201040</t>
  </si>
  <si>
    <t>0500301050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</si>
  <si>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</si>
  <si>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</si>
  <si>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Иные межбюджетные трансферты</t>
  </si>
  <si>
    <t xml:space="preserve"> Виллозское городское поселение</t>
  </si>
  <si>
    <t>Администрация Виллозского городского поселения Ломоносовского  района</t>
  </si>
  <si>
    <t xml:space="preserve"> Муниципальная  программа Обеспечение устойчивого функционирования и развития  объектов коммунальной инфраструктуры муниципального образования  Виллозское городское поселение Ломоносовского муниципального района Ленинградской области на 2018 -2020 годы</t>
  </si>
  <si>
    <t>Муниципальная  программа "Развитие молодежной политики и спорта  в муниципальном образовании Виллозское городское поселение Ломоносовского муниципального района Ленинградской области на 2018 - 2020 годы"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</si>
  <si>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</si>
  <si>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</si>
  <si>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Совет депутатов Виллозского городского поселения Ломоносовского  района</t>
  </si>
  <si>
    <t>944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</si>
  <si>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</si>
  <si>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1700000000</t>
  </si>
  <si>
    <t>1700001430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</si>
  <si>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</si>
  <si>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Стимулирующие выплаты работникам библиотек за счет средств областного и местного бюджетов</t>
  </si>
  <si>
    <t>12201S0360</t>
  </si>
  <si>
    <t>Стимулирующие выплаты работникам муниципальных учреждений культуры за счет средств областного и местного бюджетов</t>
  </si>
  <si>
    <t>12101S0360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</si>
  <si>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</si>
  <si>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</si>
  <si>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</si>
  <si>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деятельности органов местного самоуправления</t>
  </si>
  <si>
    <t>Мероприятия по энергосбережению и повышению энергоэффективности коммунальной инфраструктуры</t>
  </si>
  <si>
    <t>1110100000</t>
  </si>
  <si>
    <t>Обеспечение деятельности депутатов представительного органа  муниципального образования</t>
  </si>
  <si>
    <t xml:space="preserve">Мероприятия в рамках  полномочий органов  местного самоуправления </t>
  </si>
  <si>
    <t>Реализация мероприятий за счет средств резервного фонда</t>
  </si>
  <si>
    <t>Налог на имущество физических лиц</t>
  </si>
  <si>
    <t>ИТОГО ДОХОДОВ</t>
  </si>
  <si>
    <t>НАЛОГИ НА ИМУЩЕСТВО</t>
  </si>
  <si>
    <t>№ п/п</t>
  </si>
  <si>
    <t>1.</t>
  </si>
  <si>
    <t>1.1.</t>
  </si>
  <si>
    <t>2.</t>
  </si>
  <si>
    <t>Наименование показателя</t>
  </si>
  <si>
    <t>Наименование статьи доходов</t>
  </si>
  <si>
    <t>раздел и подраздел</t>
  </si>
  <si>
    <t>целевая статья</t>
  </si>
  <si>
    <t>вид расхода</t>
  </si>
  <si>
    <t>2.1.</t>
  </si>
  <si>
    <t>3.</t>
  </si>
  <si>
    <t>ЖИЛИЩНО-КОММУНАЛЬНОЕ ХОЗЯЙСТВО</t>
  </si>
  <si>
    <t>3.1.</t>
  </si>
  <si>
    <t>Коммунальное хозяйство</t>
  </si>
  <si>
    <t>4.</t>
  </si>
  <si>
    <t>4.1.</t>
  </si>
  <si>
    <t>5.</t>
  </si>
  <si>
    <t>5.1.</t>
  </si>
  <si>
    <t>СОЦИАЛЬНАЯ ПОЛИТИКА</t>
  </si>
  <si>
    <t>Приложение 1</t>
  </si>
  <si>
    <t>к Решению Совета депутатов</t>
  </si>
  <si>
    <t>Налог на доходы физических лиц</t>
  </si>
  <si>
    <t>Комплектование книжного фонда библиотек</t>
  </si>
  <si>
    <t>830</t>
  </si>
  <si>
    <t xml:space="preserve">Исполнение судебных актов
</t>
  </si>
  <si>
    <t>1. Строительство и  реконструкция объектов муниципальной собственности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</si>
  <si>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</si>
  <si>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</si>
  <si>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Планируемый объем, тыс.руб. </t>
  </si>
  <si>
    <t>Культура</t>
  </si>
  <si>
    <t>Пенсионное обеспечение</t>
  </si>
  <si>
    <t>Планируемый объем, тыс. руб.</t>
  </si>
  <si>
    <t>ОБЩЕГОСУДАРСТВЕННЫЕ ВОПРОСЫ</t>
  </si>
  <si>
    <t>НАЦИОНАЛЬНАЯ ЭКОНОМИКА</t>
  </si>
  <si>
    <t>Наименование источника</t>
  </si>
  <si>
    <t>Код бюджетной классификации</t>
  </si>
  <si>
    <t xml:space="preserve">Планируемый объем, тыс. руб. </t>
  </si>
  <si>
    <t>Благоустройство</t>
  </si>
  <si>
    <t>коды</t>
  </si>
  <si>
    <t>ГРБС</t>
  </si>
  <si>
    <t>1110101190</t>
  </si>
  <si>
    <t>1110201200</t>
  </si>
  <si>
    <t>1120001210</t>
  </si>
  <si>
    <t>1130001220</t>
  </si>
  <si>
    <t>9900050000</t>
  </si>
  <si>
    <t>Осуществление отдельных государственных полномочий</t>
  </si>
  <si>
    <t>Осуществление отдельных государственных полномочий Ленинградской области</t>
  </si>
  <si>
    <t>9900070000</t>
  </si>
  <si>
    <t xml:space="preserve">Мероприятия по обеспечению безопасности дорожного движения </t>
  </si>
  <si>
    <t>1400001360</t>
  </si>
  <si>
    <t>1140101230</t>
  </si>
  <si>
    <t>1300101290</t>
  </si>
  <si>
    <t>1300101300</t>
  </si>
  <si>
    <t>1300301320</t>
  </si>
  <si>
    <t>1300201310</t>
  </si>
  <si>
    <t>1400001350</t>
  </si>
  <si>
    <t>1400001330</t>
  </si>
  <si>
    <t>1400001340</t>
  </si>
  <si>
    <t>Код доходов</t>
  </si>
  <si>
    <t>905</t>
  </si>
  <si>
    <t>НАЛОГИ НА ПРИБЫЛЬ, ДОХОДЫ</t>
  </si>
  <si>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</si>
  <si>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</si>
  <si>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</si>
  <si>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</si>
  <si>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</si>
  <si>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</si>
  <si>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1 11 00000 00 0000 000</t>
  </si>
  <si>
    <t>1 11 05000 00 0000 120</t>
  </si>
  <si>
    <t>01 04</t>
  </si>
  <si>
    <t>01 00</t>
  </si>
  <si>
    <t>НАЦИОНАЛЬНАЯ БЕЗОПАСНОСТЬ И ПРАВООХРАНИТЕЛЬНАЯ ДЕЯТЕЛЬНОСТЬ</t>
  </si>
  <si>
    <t>03 00</t>
  </si>
  <si>
    <t>03 09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</si>
  <si>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</si>
  <si>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</si>
  <si>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</si>
  <si>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</si>
  <si>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</si>
  <si>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</si>
  <si>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</si>
  <si>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</si>
  <si>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Наименование государственной программы</t>
  </si>
  <si>
    <t xml:space="preserve">Бюджетные инвестиции </t>
  </si>
  <si>
    <t>1100000000</t>
  </si>
  <si>
    <t>1110000000</t>
  </si>
  <si>
    <t>Основное мероприятие "Ремонт и содержание объектов уличного освещения"</t>
  </si>
  <si>
    <t>1110200000</t>
  </si>
  <si>
    <t>Мероприятия по ремонту и содержанию объектов уличного освещения</t>
  </si>
  <si>
    <t xml:space="preserve">Паспортизация объектов уличного освещения </t>
  </si>
  <si>
    <t>1120000000</t>
  </si>
  <si>
    <t>Мероприятия по озеленению территории поселения</t>
  </si>
  <si>
    <t xml:space="preserve">Предоставление субсидий муниципальным бюджетным и автономным учреждениям </t>
  </si>
  <si>
    <t>1130000000</t>
  </si>
  <si>
    <t>1140000000</t>
  </si>
  <si>
    <t>Приобретение жилого помещения</t>
  </si>
  <si>
    <t xml:space="preserve">Мероприятия по благоустройству территории поселения </t>
  </si>
  <si>
    <t>Субсидии на уборку муниципальной территории</t>
  </si>
  <si>
    <t>Основное мероприятие "Комплексное обустройство населенных пунктов Виллозского сельского поселения"</t>
  </si>
  <si>
    <t>1200000000</t>
  </si>
  <si>
    <t>1210000000</t>
  </si>
  <si>
    <t>Основное мероприятие "Развитие и модернизация учреждения культуры"</t>
  </si>
  <si>
    <t>1210100000</t>
  </si>
  <si>
    <t xml:space="preserve">Расходы на обеспечение деятельности казенных учреждений </t>
  </si>
  <si>
    <t>Культурно-массовые мероприятия и праздники</t>
  </si>
  <si>
    <t>1220000000</t>
  </si>
  <si>
    <t>1220100000</t>
  </si>
  <si>
    <t>Основное мероприятие "Развитие и модернизация библиотек"</t>
  </si>
  <si>
    <t xml:space="preserve">Строительство распределительного газопровода  жилых домов в д.Пикколово ул.63 Гвардейской дивизии;
</t>
  </si>
  <si>
    <t>Основное мероприятие "Организация и проведение мероприятий по развитию физической культуры и спорта"</t>
  </si>
  <si>
    <t>1300000000</t>
  </si>
  <si>
    <t>1300100000</t>
  </si>
  <si>
    <t xml:space="preserve">Мероприятия по развитию физической культуры и массового спорта </t>
  </si>
  <si>
    <t>1300200000</t>
  </si>
  <si>
    <t>Основное мероприятие Строительство и реконструкция объектов физической культуры"</t>
  </si>
  <si>
    <t>Строительство объектов физической культуры</t>
  </si>
  <si>
    <t>Основное мероприятие "Организация и проведение мероприятий для молодежи"</t>
  </si>
  <si>
    <t>1300300000</t>
  </si>
  <si>
    <t>Мероприятия по гражданско-патриотическому воспитанию молодежи</t>
  </si>
  <si>
    <t>7.</t>
  </si>
  <si>
    <t>7.1.</t>
  </si>
  <si>
    <t xml:space="preserve">Организация и проведение культурно-массовых молодежных мероприятий </t>
  </si>
  <si>
    <t>1400000000</t>
  </si>
  <si>
    <t xml:space="preserve">Мероприятия по обеспечению правопорядка </t>
  </si>
  <si>
    <t>03 10</t>
  </si>
  <si>
    <t xml:space="preserve">Обеспечение пожарной безопасности
</t>
  </si>
  <si>
    <t>Мероприятия по пожарной безопасности</t>
  </si>
  <si>
    <t>Мероприятия по предупреждению ЧС</t>
  </si>
  <si>
    <t>9000000000</t>
  </si>
  <si>
    <t>9900000000</t>
  </si>
  <si>
    <t>9900000200</t>
  </si>
  <si>
    <t>9900000210</t>
  </si>
  <si>
    <t>9900000220</t>
  </si>
  <si>
    <t>9900000280</t>
  </si>
  <si>
    <t>9900051180</t>
  </si>
  <si>
    <t>9900071340</t>
  </si>
  <si>
    <t>9900080000</t>
  </si>
  <si>
    <t>9900080060</t>
  </si>
  <si>
    <t xml:space="preserve">Субсидии бюджетным учреждениям </t>
  </si>
  <si>
    <t>610</t>
  </si>
  <si>
    <t>ВЕДОМСТВЕННАЯ СТРУКТУРА</t>
  </si>
  <si>
    <t xml:space="preserve">РАСПРЕДЕЛЕНИЕ БЮДЖЕТНЫХ АССИГНОВАНИЙ </t>
  </si>
  <si>
    <t>1140101240</t>
  </si>
  <si>
    <t>0400000000</t>
  </si>
  <si>
    <t>Основное мероприятие "Благоустройство общественных территорий"</t>
  </si>
  <si>
    <t>Мероприятия по благоустройству наиболее посещаемых территорий общего пользования</t>
  </si>
  <si>
    <t>1600200000</t>
  </si>
  <si>
    <t>1600201420</t>
  </si>
  <si>
    <t>0500100000</t>
  </si>
  <si>
    <t xml:space="preserve">Техническое оснащение и паспортизация автомобильных дорог общего пользования местного значения </t>
  </si>
  <si>
    <t xml:space="preserve">05 01 </t>
  </si>
  <si>
    <t>Муниципальная программа "Формирование комфортной городской среды Виллозского городского поселения на 2018-2022 годы" в рамках реализации приоритетного проекта "Формирование комфортной городской среды"</t>
  </si>
  <si>
    <t>1600000000</t>
  </si>
  <si>
    <t>14000S4660</t>
  </si>
  <si>
    <t>Расходы на выплаты персоналу казенных учреждений</t>
  </si>
  <si>
    <t>110</t>
  </si>
  <si>
    <t>850</t>
  </si>
  <si>
    <t>Сумма, тыс. руб.</t>
  </si>
  <si>
    <t>раздел, подраздел</t>
  </si>
  <si>
    <t>410</t>
  </si>
  <si>
    <t>08 00</t>
  </si>
  <si>
    <t>08 01</t>
  </si>
  <si>
    <t>10 00</t>
  </si>
  <si>
    <t>10 01</t>
  </si>
  <si>
    <t>Изменение остатков средств на счетах по учету средств бюджета</t>
  </si>
  <si>
    <t xml:space="preserve">Мероприятия по капитальному ремонту муниципального жилищного фонда </t>
  </si>
  <si>
    <t>1 11 09000 00 0000 120</t>
  </si>
  <si>
    <t>НАЛОГОВЫЕ И НЕНАЛОГОВЫЕ ДОХОДЫ</t>
  </si>
  <si>
    <t>1 08 00000 00 0000 000</t>
  </si>
  <si>
    <t>ГОСУДАРСТВЕННАЯ ПОШЛИНА</t>
  </si>
  <si>
    <t>905 01 05 00 00 00 0000 000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</si>
  <si>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</si>
  <si>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1210101260</t>
  </si>
  <si>
    <t>1220101270</t>
  </si>
  <si>
    <t>1220101280</t>
  </si>
  <si>
    <t>1210101250</t>
  </si>
  <si>
    <t>Изменение прочих остатков денежных средств                               бюджетов</t>
  </si>
  <si>
    <t xml:space="preserve">Строительство и реконструкция объектов коммунальной инфраструктуры </t>
  </si>
  <si>
    <t>Техническое перевооружение котельной гп.Виллози</t>
  </si>
  <si>
    <t>Техническое перевооружение станция второго подъема д. Малое Карлино</t>
  </si>
  <si>
    <t>905 01 05 02 01 00 0000 000</t>
  </si>
  <si>
    <t>01 03</t>
  </si>
  <si>
    <t>10 03</t>
  </si>
  <si>
    <t>Социальное обеспечение населения</t>
  </si>
  <si>
    <t>Социальные выплаты отдельным категориям граждан</t>
  </si>
  <si>
    <t>Мероприятия по пенсионному обеспечению муниципальных служащих</t>
  </si>
  <si>
    <t>ОБРАЗОВАНИЕ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</si>
  <si>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</si>
  <si>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</si>
  <si>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</si>
  <si>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</si>
  <si>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</si>
  <si>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</si>
  <si>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</si>
  <si>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</si>
  <si>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Меры социальной поддержки (в виде периодических печатных изданий) отдельным категориям граждан</t>
  </si>
  <si>
    <t>1 08 04000 01 0000 110</t>
  </si>
  <si>
    <t>НАЦИОНАЛЬНАЯ ОБОРОНА</t>
  </si>
  <si>
    <t>02 00</t>
  </si>
  <si>
    <t>Мобилизационная и вневойсковая подготовка</t>
  </si>
  <si>
    <t>02 03</t>
  </si>
  <si>
    <t>1210170360</t>
  </si>
  <si>
    <t>Иные межбюджетные трансферты по передаче полномочий по осуществлению внешнего муниципального контроля</t>
  </si>
  <si>
    <t>9900005000</t>
  </si>
  <si>
    <t>9900005030</t>
  </si>
  <si>
    <t>540</t>
  </si>
  <si>
    <t>0600001110</t>
  </si>
  <si>
    <t>Меры социальной поддержки по предоставлению транспортных услуг отдельным категориям граждан</t>
  </si>
  <si>
    <t>1000001180</t>
  </si>
  <si>
    <t>Осуществление отдельных государственных полномочий по предоставлению денежной компенсации части расходов организациям, осуществляющих поставку твердого топлива отдельным категориям граждан, проживающих в домах, не имеющих центрального отопления и газоснабжения</t>
  </si>
  <si>
    <t>0700000000</t>
  </si>
  <si>
    <t>Мероприятия по формлению права собственности и использованию имущества</t>
  </si>
  <si>
    <t xml:space="preserve">Мероприятия по энергосбережению и повышению энергоэффективности муниципального жилищного фонда </t>
  </si>
  <si>
    <t>03000S4770</t>
  </si>
  <si>
    <t>Приобретение объектов муниципальной собственности</t>
  </si>
  <si>
    <t>Муниципальная программа"Энергосбережение и повышение энергетической эффективности на территории муниципального образования Виллозское сельское поселение муниципального образования Ломоносовский муниципальный район Ленинградской области на 2018 - 2020 годы"</t>
  </si>
  <si>
    <t xml:space="preserve">Строительство сетей электроснабжения, уличного освещения, </t>
  </si>
  <si>
    <t xml:space="preserve">Сеть уличного освещения </t>
  </si>
  <si>
    <t>Мероприятия по развитию физической культуры и массового спорта</t>
  </si>
  <si>
    <t>Дообустройство спортивной площадки в д. Малое Карлино</t>
  </si>
  <si>
    <t>Осуществление отдельных государственных полномочий по предоставлению денежной компенсации части расходов организациям, осуществляющих поставку твердого топлива отдельным категориям граждан, проживающих в домах, не имеющих центрального отопления и газоснаб</t>
  </si>
  <si>
    <t xml:space="preserve"> 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2018 - 2020 годы"</t>
  </si>
  <si>
    <t>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2018 - 2020 годы"</t>
  </si>
  <si>
    <t>Физкультурно-оздоровительный комплекс с 25-метровым плавательным бассейном и универсальным игровым залом в гп. Виллози Ломоносовского муниципального района Ленинградской области</t>
  </si>
  <si>
    <t>Строительство объектов муниципальной собственности</t>
  </si>
  <si>
    <t>2019 год</t>
  </si>
  <si>
    <t>2019 - 2020 годы</t>
  </si>
  <si>
    <t xml:space="preserve">Капитальный ремонт и ремонт  дорог общего пользования местного значения в рамках муниципальной программы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</t>
  </si>
  <si>
    <t>116 23000 00 0000 000</t>
  </si>
  <si>
    <t>Доходы от возмещения ущерба при возникновении страховых случаев</t>
  </si>
  <si>
    <t>7.2.</t>
  </si>
  <si>
    <t>8.</t>
  </si>
  <si>
    <t>от "30" октября 2019 г. № 9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</si>
</sst>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</font>
    <font>
      <sz val="14"/>
      <name val="Arial"/>
    </font>
    <font>
      <b/>
      <sz val="10"/>
      <name val="Arial"/>
      <family val="2"/>
      <charset val="204"/>
    </font>
    <font>
      <sz val="10"/>
      <name val="Arial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7" fillId="0" borderId="0"/>
  </cellStyleXfs>
  <cellXfs count="18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9" fillId="0" borderId="0" xfId="2" applyFont="1"/>
    <xf numFmtId="0" fontId="5" fillId="0" borderId="0" xfId="0" applyFont="1" applyAlignment="1">
      <alignment horizontal="right" vertical="center"/>
    </xf>
    <xf numFmtId="0" fontId="5" fillId="0" borderId="0" xfId="2" applyFont="1"/>
    <xf numFmtId="0" fontId="5" fillId="0" borderId="0" xfId="2" applyFont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vertical="center" wrapText="1"/>
    </xf>
    <xf numFmtId="0" fontId="5" fillId="2" borderId="0" xfId="2" applyFont="1" applyFill="1" applyAlignment="1">
      <alignment vertical="top"/>
    </xf>
    <xf numFmtId="0" fontId="5" fillId="2" borderId="0" xfId="2" applyFont="1" applyFill="1" applyAlignment="1">
      <alignment horizontal="left" vertical="top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0" xfId="2" applyFont="1" applyFill="1"/>
  </cellXfs>
  <cellStyles count="3">
    <cellStyle name="Обычный" xfId="0" builtinId="0"/>
    <cellStyle name="Обычный 3" xfId="1"/>
    <cellStyle name="Обычный_Книга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20" workbookViewId="0">
      <selection activeCell="B2" sqref="B2"/>
    </sheetView>
  </sheetViews>
  <sheetFormatPr defaultColWidth="9.1328125" defaultRowHeight="13.15"/>
  <cols>
    <col min="1" max="1" width="7.265625" style="9" customWidth="1"/>
    <col min="2" max="2" width="43.73046875" style="4" customWidth="1"/>
    <col min="3" max="3" width="25.73046875" style="4" customWidth="1"/>
    <col min="4" max="4" width="15.265625" style="7" customWidth="1"/>
    <col min="5" max="5" width="20" style="4" customWidth="1"/>
    <col min="6" max="16384" width="9.1328125" style="4"/>
  </cols>
  <sheetData>
    <row r="1" spans="1:4">
      <c r="D1" s="11" t="s">
        <v>239</v>
      </c>
    </row>
    <row r="2" spans="1:4">
      <c r="D2" s="11" t="s">
        <v>240</v>
      </c>
    </row>
    <row r="3" spans="1:4">
      <c r="D3" s="11" t="s">
        <v>192</v>
      </c>
    </row>
    <row r="4" spans="1:4">
      <c r="D4" s="63" t="s">
        <v>452</v>
      </c>
    </row>
    <row r="6" spans="1:4" s="34" customFormat="1" ht="49.5" customHeight="1">
      <c r="A6" s="98" t="s">
        <v>132</v>
      </c>
      <c r="B6" s="98"/>
      <c r="C6" s="98"/>
      <c r="D6" s="98"/>
    </row>
    <row r="7" spans="1:4" s="5" customFormat="1" ht="25.5">
      <c r="A7" s="2" t="s">
        <v>220</v>
      </c>
      <c r="B7" s="3" t="s">
        <v>254</v>
      </c>
      <c r="C7" s="1" t="s">
        <v>255</v>
      </c>
      <c r="D7" s="1" t="s">
        <v>256</v>
      </c>
    </row>
    <row r="8" spans="1:4" s="5" customFormat="1" ht="25.5">
      <c r="A8" s="6" t="s">
        <v>221</v>
      </c>
      <c r="B8" s="41" t="s">
        <v>384</v>
      </c>
      <c r="C8" s="3" t="s">
        <v>390</v>
      </c>
      <c r="D8" s="26">
        <f>D9</f>
        <v>318862.80000000016</v>
      </c>
    </row>
    <row r="9" spans="1:4" s="7" customFormat="1" ht="26.25">
      <c r="A9" s="8" t="s">
        <v>222</v>
      </c>
      <c r="B9" s="10" t="s">
        <v>396</v>
      </c>
      <c r="C9" s="35" t="s">
        <v>400</v>
      </c>
      <c r="D9" s="27">
        <f>'Расходы функц. 2016'!E11-'Доходы 16'!D31</f>
        <v>318862.80000000016</v>
      </c>
    </row>
    <row r="11" spans="1:4">
      <c r="D11" s="36"/>
    </row>
  </sheetData>
  <mergeCells count="1">
    <mergeCell ref="A6:D6"/>
  </mergeCells>
  <phoneticPr fontId="0" type="noConversion"/>
  <pageMargins left="0.78740157480314965" right="0.39370078740157483" top="0.96" bottom="0.24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workbookViewId="0">
      <selection activeCell="B3" sqref="B3"/>
    </sheetView>
  </sheetViews>
  <sheetFormatPr defaultColWidth="9.1328125" defaultRowHeight="13.15"/>
  <cols>
    <col min="1" max="1" width="7.265625" style="9" customWidth="1"/>
    <col min="2" max="2" width="25.73046875" style="9" customWidth="1"/>
    <col min="3" max="3" width="42" style="4" customWidth="1"/>
    <col min="4" max="4" width="15.265625" style="4" customWidth="1"/>
    <col min="5" max="16384" width="9.1328125" style="4"/>
  </cols>
  <sheetData>
    <row r="1" spans="1:8">
      <c r="D1" s="11" t="s">
        <v>67</v>
      </c>
    </row>
    <row r="2" spans="1:8">
      <c r="D2" s="11" t="s">
        <v>240</v>
      </c>
    </row>
    <row r="3" spans="1:8">
      <c r="D3" s="11" t="s">
        <v>123</v>
      </c>
    </row>
    <row r="4" spans="1:8">
      <c r="D4" s="11" t="s">
        <v>452</v>
      </c>
    </row>
    <row r="5" spans="1:8">
      <c r="A5" s="119"/>
      <c r="B5" s="119"/>
      <c r="C5" s="93"/>
      <c r="D5" s="93"/>
    </row>
    <row r="6" spans="1:8" ht="48.75" customHeight="1">
      <c r="A6" s="120" t="s">
        <v>133</v>
      </c>
      <c r="B6" s="120"/>
      <c r="C6" s="121"/>
      <c r="D6" s="121"/>
    </row>
    <row r="7" spans="1:8" s="5" customFormat="1" ht="25.5">
      <c r="A7" s="86" t="s">
        <v>220</v>
      </c>
      <c r="B7" s="86" t="s">
        <v>278</v>
      </c>
      <c r="C7" s="122" t="s">
        <v>225</v>
      </c>
      <c r="D7" s="123" t="s">
        <v>248</v>
      </c>
    </row>
    <row r="8" spans="1:8" s="5" customFormat="1" ht="12.75">
      <c r="A8" s="124"/>
      <c r="B8" s="124" t="s">
        <v>281</v>
      </c>
      <c r="C8" s="125" t="s">
        <v>387</v>
      </c>
      <c r="D8" s="126">
        <f>D9+D11+D16+D24+D21+D19+D27</f>
        <v>320844.7</v>
      </c>
    </row>
    <row r="9" spans="1:8" s="7" customFormat="1">
      <c r="A9" s="127" t="s">
        <v>221</v>
      </c>
      <c r="B9" s="127" t="s">
        <v>282</v>
      </c>
      <c r="C9" s="128" t="s">
        <v>280</v>
      </c>
      <c r="D9" s="71">
        <f>D10</f>
        <v>190553</v>
      </c>
    </row>
    <row r="10" spans="1:8">
      <c r="A10" s="127" t="s">
        <v>222</v>
      </c>
      <c r="B10" s="127" t="s">
        <v>283</v>
      </c>
      <c r="C10" s="128" t="s">
        <v>241</v>
      </c>
      <c r="D10" s="71">
        <v>190553</v>
      </c>
    </row>
    <row r="11" spans="1:8" ht="52.5" customHeight="1">
      <c r="A11" s="127" t="s">
        <v>223</v>
      </c>
      <c r="B11" s="127" t="s">
        <v>19</v>
      </c>
      <c r="C11" s="128" t="s">
        <v>26</v>
      </c>
      <c r="D11" s="71">
        <f>D12+D13+D14+D15</f>
        <v>827.09999999999991</v>
      </c>
    </row>
    <row r="12" spans="1:8" ht="81" customHeight="1">
      <c r="A12" s="127" t="s">
        <v>229</v>
      </c>
      <c r="B12" s="69" t="s">
        <v>175</v>
      </c>
      <c r="C12" s="129" t="s">
        <v>189</v>
      </c>
      <c r="D12" s="71">
        <v>241.6</v>
      </c>
    </row>
    <row r="13" spans="1:8" ht="88.5" customHeight="1">
      <c r="A13" s="127" t="s">
        <v>176</v>
      </c>
      <c r="B13" s="69" t="s">
        <v>178</v>
      </c>
      <c r="C13" s="128" t="s">
        <v>190</v>
      </c>
      <c r="D13" s="71">
        <v>3.6</v>
      </c>
      <c r="H13" s="56"/>
    </row>
    <row r="14" spans="1:8" ht="78" customHeight="1">
      <c r="A14" s="127" t="s">
        <v>179</v>
      </c>
      <c r="B14" s="69" t="s">
        <v>180</v>
      </c>
      <c r="C14" s="130" t="s">
        <v>208</v>
      </c>
      <c r="D14" s="71">
        <v>580.9</v>
      </c>
    </row>
    <row r="15" spans="1:8" ht="77.25" customHeight="1">
      <c r="A15" s="127" t="s">
        <v>181</v>
      </c>
      <c r="B15" s="69" t="s">
        <v>182</v>
      </c>
      <c r="C15" s="128" t="s">
        <v>209</v>
      </c>
      <c r="D15" s="71">
        <v>1</v>
      </c>
    </row>
    <row r="16" spans="1:8">
      <c r="A16" s="127" t="s">
        <v>230</v>
      </c>
      <c r="B16" s="127" t="s">
        <v>284</v>
      </c>
      <c r="C16" s="128" t="s">
        <v>219</v>
      </c>
      <c r="D16" s="71">
        <f>D17+D18</f>
        <v>117408.9</v>
      </c>
    </row>
    <row r="17" spans="1:6">
      <c r="A17" s="127" t="s">
        <v>232</v>
      </c>
      <c r="B17" s="127" t="s">
        <v>285</v>
      </c>
      <c r="C17" s="128" t="s">
        <v>217</v>
      </c>
      <c r="D17" s="71">
        <v>1682.4</v>
      </c>
    </row>
    <row r="18" spans="1:6">
      <c r="A18" s="127" t="s">
        <v>27</v>
      </c>
      <c r="B18" s="127" t="s">
        <v>286</v>
      </c>
      <c r="C18" s="128" t="s">
        <v>246</v>
      </c>
      <c r="D18" s="131">
        <v>115726.5</v>
      </c>
    </row>
    <row r="19" spans="1:6">
      <c r="A19" s="127" t="s">
        <v>234</v>
      </c>
      <c r="B19" s="127" t="s">
        <v>388</v>
      </c>
      <c r="C19" s="128" t="s">
        <v>389</v>
      </c>
      <c r="D19" s="131">
        <f>D20</f>
        <v>7.5</v>
      </c>
    </row>
    <row r="20" spans="1:6" ht="52.5" customHeight="1">
      <c r="A20" s="127" t="s">
        <v>235</v>
      </c>
      <c r="B20" s="127" t="s">
        <v>416</v>
      </c>
      <c r="C20" s="128" t="s">
        <v>24</v>
      </c>
      <c r="D20" s="131">
        <v>7.5</v>
      </c>
    </row>
    <row r="21" spans="1:6" ht="48.75" customHeight="1">
      <c r="A21" s="127" t="s">
        <v>236</v>
      </c>
      <c r="B21" s="127" t="s">
        <v>287</v>
      </c>
      <c r="C21" s="128" t="s">
        <v>247</v>
      </c>
      <c r="D21" s="131">
        <f>D22+D23</f>
        <v>9240</v>
      </c>
      <c r="F21" s="37"/>
    </row>
    <row r="22" spans="1:6" ht="100.5" customHeight="1">
      <c r="A22" s="127" t="s">
        <v>237</v>
      </c>
      <c r="B22" s="127" t="s">
        <v>288</v>
      </c>
      <c r="C22" s="132" t="s">
        <v>22</v>
      </c>
      <c r="D22" s="131">
        <v>8760</v>
      </c>
    </row>
    <row r="23" spans="1:6" ht="96" customHeight="1">
      <c r="A23" s="127" t="s">
        <v>154</v>
      </c>
      <c r="B23" s="127" t="s">
        <v>386</v>
      </c>
      <c r="C23" s="128" t="s">
        <v>25</v>
      </c>
      <c r="D23" s="131">
        <v>480</v>
      </c>
    </row>
    <row r="24" spans="1:6" ht="29.25" customHeight="1">
      <c r="A24" s="127" t="s">
        <v>126</v>
      </c>
      <c r="B24" s="127" t="s">
        <v>125</v>
      </c>
      <c r="C24" s="128" t="s">
        <v>127</v>
      </c>
      <c r="D24" s="131">
        <f>D25+D26</f>
        <v>2675</v>
      </c>
    </row>
    <row r="25" spans="1:6" ht="46.5" customHeight="1">
      <c r="A25" s="127"/>
      <c r="B25" s="127" t="s">
        <v>129</v>
      </c>
      <c r="C25" s="133" t="s">
        <v>128</v>
      </c>
      <c r="D25" s="131">
        <v>2000</v>
      </c>
    </row>
    <row r="26" spans="1:6" ht="74.25" customHeight="1">
      <c r="A26" s="127"/>
      <c r="B26" s="127" t="s">
        <v>197</v>
      </c>
      <c r="C26" s="133" t="s">
        <v>196</v>
      </c>
      <c r="D26" s="131">
        <v>675</v>
      </c>
    </row>
    <row r="27" spans="1:6">
      <c r="A27" s="127" t="s">
        <v>339</v>
      </c>
      <c r="B27" s="127" t="s">
        <v>113</v>
      </c>
      <c r="C27" s="133" t="s">
        <v>114</v>
      </c>
      <c r="D27" s="131">
        <f>D28+D29</f>
        <v>133.19999999999999</v>
      </c>
    </row>
    <row r="28" spans="1:6" ht="26.25">
      <c r="A28" s="127" t="s">
        <v>340</v>
      </c>
      <c r="B28" s="127" t="s">
        <v>448</v>
      </c>
      <c r="C28" s="133" t="s">
        <v>449</v>
      </c>
      <c r="D28" s="131">
        <v>83.2</v>
      </c>
    </row>
    <row r="29" spans="1:6" ht="39.4">
      <c r="A29" s="127" t="s">
        <v>450</v>
      </c>
      <c r="B29" s="127" t="s">
        <v>115</v>
      </c>
      <c r="C29" s="133" t="s">
        <v>116</v>
      </c>
      <c r="D29" s="131">
        <v>50</v>
      </c>
    </row>
    <row r="30" spans="1:6">
      <c r="A30" s="94" t="s">
        <v>451</v>
      </c>
      <c r="B30" s="94" t="s">
        <v>12</v>
      </c>
      <c r="C30" s="95" t="s">
        <v>78</v>
      </c>
      <c r="D30" s="96">
        <v>28181.3</v>
      </c>
    </row>
    <row r="31" spans="1:6" ht="15" customHeight="1">
      <c r="A31" s="99" t="s">
        <v>218</v>
      </c>
      <c r="B31" s="100"/>
      <c r="C31" s="101"/>
      <c r="D31" s="31">
        <f>D8+D30</f>
        <v>349026</v>
      </c>
    </row>
    <row r="32" spans="1:6">
      <c r="D32" s="37"/>
    </row>
    <row r="33" spans="4:4">
      <c r="D33" s="37"/>
    </row>
  </sheetData>
  <mergeCells count="2">
    <mergeCell ref="A31:C31"/>
    <mergeCell ref="A6:D6"/>
  </mergeCells>
  <phoneticPr fontId="0" type="noConversion"/>
  <pageMargins left="0.78740157480314965" right="0.43" top="0.91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8"/>
  <sheetViews>
    <sheetView zoomScale="120" zoomScaleNormal="120" zoomScaleSheetLayoutView="120" workbookViewId="0"/>
  </sheetViews>
  <sheetFormatPr defaultColWidth="9.1328125" defaultRowHeight="13.15"/>
  <cols>
    <col min="1" max="1" width="47.73046875" style="12" customWidth="1"/>
    <col min="2" max="2" width="11.3984375" style="12" customWidth="1"/>
    <col min="3" max="3" width="7.3984375" style="12" customWidth="1"/>
    <col min="4" max="4" width="8.1328125" style="12" customWidth="1"/>
    <col min="5" max="5" width="13.59765625" style="12" customWidth="1"/>
    <col min="6" max="6" width="10.59765625" style="12" bestFit="1" customWidth="1"/>
    <col min="7" max="16384" width="9.1328125" style="12"/>
  </cols>
  <sheetData>
    <row r="1" spans="1:7">
      <c r="E1" s="11" t="s">
        <v>70</v>
      </c>
    </row>
    <row r="2" spans="1:7">
      <c r="E2" s="11" t="s">
        <v>240</v>
      </c>
    </row>
    <row r="3" spans="1:7">
      <c r="E3" s="11" t="s">
        <v>192</v>
      </c>
    </row>
    <row r="4" spans="1:7">
      <c r="E4" s="11" t="s">
        <v>452</v>
      </c>
    </row>
    <row r="6" spans="1:7" ht="15">
      <c r="A6" s="102" t="s">
        <v>361</v>
      </c>
      <c r="B6" s="102"/>
      <c r="C6" s="102"/>
      <c r="D6" s="102"/>
      <c r="E6" s="102"/>
    </row>
    <row r="7" spans="1:7" s="13" customFormat="1" ht="92.25" customHeight="1">
      <c r="A7" s="103" t="s">
        <v>130</v>
      </c>
      <c r="B7" s="103"/>
      <c r="C7" s="103"/>
      <c r="D7" s="103"/>
      <c r="E7" s="103"/>
    </row>
    <row r="8" spans="1:7" s="14" customFormat="1" ht="12.75" customHeight="1">
      <c r="A8" s="134" t="s">
        <v>224</v>
      </c>
      <c r="B8" s="135" t="s">
        <v>227</v>
      </c>
      <c r="C8" s="136" t="s">
        <v>228</v>
      </c>
      <c r="D8" s="136" t="s">
        <v>378</v>
      </c>
      <c r="E8" s="137" t="s">
        <v>377</v>
      </c>
    </row>
    <row r="9" spans="1:7" s="14" customFormat="1" ht="27.75" customHeight="1">
      <c r="A9" s="138"/>
      <c r="B9" s="139"/>
      <c r="C9" s="140"/>
      <c r="D9" s="140"/>
      <c r="E9" s="141"/>
    </row>
    <row r="10" spans="1:7" s="14" customFormat="1" ht="12.75" customHeight="1">
      <c r="A10" s="142">
        <v>2</v>
      </c>
      <c r="B10" s="123">
        <v>3</v>
      </c>
      <c r="C10" s="123">
        <v>4</v>
      </c>
      <c r="D10" s="123">
        <v>5</v>
      </c>
      <c r="E10" s="143">
        <v>6</v>
      </c>
    </row>
    <row r="11" spans="1:7" s="14" customFormat="1" ht="15">
      <c r="A11" s="144" t="s">
        <v>61</v>
      </c>
      <c r="B11" s="145"/>
      <c r="C11" s="145"/>
      <c r="D11" s="145"/>
      <c r="E11" s="146">
        <f>E12+E17+E21+E41+E57+E63+E72+E81+E87+E113+E146+E168+E204+E185+E192+E200</f>
        <v>667888.80000000016</v>
      </c>
    </row>
    <row r="12" spans="1:7" ht="65.25" customHeight="1">
      <c r="A12" s="87" t="s">
        <v>57</v>
      </c>
      <c r="B12" s="74" t="s">
        <v>156</v>
      </c>
      <c r="C12" s="74"/>
      <c r="D12" s="74"/>
      <c r="E12" s="75">
        <f>E13</f>
        <v>1757.8</v>
      </c>
      <c r="G12" s="39"/>
    </row>
    <row r="13" spans="1:7" ht="25.5" customHeight="1">
      <c r="A13" s="72" t="s">
        <v>177</v>
      </c>
      <c r="B13" s="69" t="s">
        <v>183</v>
      </c>
      <c r="C13" s="69"/>
      <c r="D13" s="69"/>
      <c r="E13" s="67">
        <f>E14</f>
        <v>1757.8</v>
      </c>
      <c r="G13" s="39"/>
    </row>
    <row r="14" spans="1:7" ht="12.75" customHeight="1">
      <c r="A14" s="72" t="s">
        <v>18</v>
      </c>
      <c r="B14" s="69" t="s">
        <v>433</v>
      </c>
      <c r="C14" s="69"/>
      <c r="D14" s="69"/>
      <c r="E14" s="67">
        <f>E15</f>
        <v>1757.8</v>
      </c>
      <c r="G14" s="39"/>
    </row>
    <row r="15" spans="1:7" ht="12.75" customHeight="1">
      <c r="A15" s="68" t="s">
        <v>72</v>
      </c>
      <c r="B15" s="69" t="s">
        <v>433</v>
      </c>
      <c r="C15" s="69" t="s">
        <v>73</v>
      </c>
      <c r="D15" s="69"/>
      <c r="E15" s="67">
        <f>E16</f>
        <v>1757.8</v>
      </c>
      <c r="G15" s="39"/>
    </row>
    <row r="16" spans="1:7" ht="12.75" customHeight="1">
      <c r="A16" s="72" t="s">
        <v>410</v>
      </c>
      <c r="B16" s="69" t="s">
        <v>433</v>
      </c>
      <c r="C16" s="69" t="s">
        <v>73</v>
      </c>
      <c r="D16" s="69" t="s">
        <v>412</v>
      </c>
      <c r="E16" s="67">
        <v>1757.8</v>
      </c>
      <c r="G16" s="40"/>
    </row>
    <row r="17" spans="1:7" ht="66" customHeight="1">
      <c r="A17" s="87" t="s">
        <v>110</v>
      </c>
      <c r="B17" s="74" t="s">
        <v>363</v>
      </c>
      <c r="C17" s="69"/>
      <c r="D17" s="69"/>
      <c r="E17" s="75">
        <f>E18</f>
        <v>2420</v>
      </c>
      <c r="G17" s="40"/>
    </row>
    <row r="18" spans="1:7" ht="26.25" customHeight="1">
      <c r="A18" s="68" t="s">
        <v>385</v>
      </c>
      <c r="B18" s="69" t="s">
        <v>184</v>
      </c>
      <c r="C18" s="69"/>
      <c r="D18" s="69"/>
      <c r="E18" s="67">
        <f>E19</f>
        <v>2420</v>
      </c>
      <c r="G18" s="40"/>
    </row>
    <row r="19" spans="1:7" ht="27.75" customHeight="1">
      <c r="A19" s="68" t="s">
        <v>72</v>
      </c>
      <c r="B19" s="69" t="s">
        <v>184</v>
      </c>
      <c r="C19" s="69" t="s">
        <v>73</v>
      </c>
      <c r="D19" s="69"/>
      <c r="E19" s="67">
        <f>E20</f>
        <v>2420</v>
      </c>
      <c r="G19" s="40"/>
    </row>
    <row r="20" spans="1:7" ht="12.75" customHeight="1">
      <c r="A20" s="72" t="s">
        <v>297</v>
      </c>
      <c r="B20" s="69" t="s">
        <v>184</v>
      </c>
      <c r="C20" s="69" t="s">
        <v>73</v>
      </c>
      <c r="D20" s="69" t="s">
        <v>299</v>
      </c>
      <c r="E20" s="67">
        <v>2420</v>
      </c>
      <c r="G20" s="40"/>
    </row>
    <row r="21" spans="1:7" ht="88.5" customHeight="1">
      <c r="A21" s="73" t="s">
        <v>40</v>
      </c>
      <c r="B21" s="74" t="s">
        <v>157</v>
      </c>
      <c r="C21" s="70"/>
      <c r="D21" s="70"/>
      <c r="E21" s="75">
        <f>E22+E30+E37</f>
        <v>51097.200000000004</v>
      </c>
    </row>
    <row r="22" spans="1:7" ht="51.75" customHeight="1">
      <c r="A22" s="68" t="s">
        <v>159</v>
      </c>
      <c r="B22" s="69" t="s">
        <v>368</v>
      </c>
      <c r="C22" s="70"/>
      <c r="D22" s="70"/>
      <c r="E22" s="71">
        <f>E23+E26</f>
        <v>44997.200000000004</v>
      </c>
    </row>
    <row r="23" spans="1:7" ht="27" customHeight="1">
      <c r="A23" s="68" t="s">
        <v>160</v>
      </c>
      <c r="B23" s="69" t="s">
        <v>185</v>
      </c>
      <c r="C23" s="70"/>
      <c r="D23" s="70"/>
      <c r="E23" s="71">
        <f>E24</f>
        <v>44078.9</v>
      </c>
    </row>
    <row r="24" spans="1:7" ht="24" customHeight="1">
      <c r="A24" s="68" t="s">
        <v>72</v>
      </c>
      <c r="B24" s="69" t="s">
        <v>185</v>
      </c>
      <c r="C24" s="69" t="s">
        <v>73</v>
      </c>
      <c r="D24" s="69"/>
      <c r="E24" s="71">
        <f>E25</f>
        <v>44078.9</v>
      </c>
    </row>
    <row r="25" spans="1:7" ht="12" customHeight="1">
      <c r="A25" s="68" t="s">
        <v>50</v>
      </c>
      <c r="B25" s="69" t="s">
        <v>185</v>
      </c>
      <c r="C25" s="69" t="s">
        <v>73</v>
      </c>
      <c r="D25" s="70" t="s">
        <v>17</v>
      </c>
      <c r="E25" s="71">
        <v>44078.9</v>
      </c>
    </row>
    <row r="26" spans="1:7" ht="25.5" customHeight="1">
      <c r="A26" s="72" t="s">
        <v>177</v>
      </c>
      <c r="B26" s="69" t="s">
        <v>48</v>
      </c>
      <c r="C26" s="70"/>
      <c r="D26" s="70"/>
      <c r="E26" s="71">
        <f>E27</f>
        <v>918.3</v>
      </c>
    </row>
    <row r="27" spans="1:7" ht="102.75" customHeight="1">
      <c r="A27" s="68" t="s">
        <v>41</v>
      </c>
      <c r="B27" s="69" t="s">
        <v>47</v>
      </c>
      <c r="C27" s="70"/>
      <c r="D27" s="70"/>
      <c r="E27" s="71">
        <f>E28</f>
        <v>918.3</v>
      </c>
    </row>
    <row r="28" spans="1:7" ht="25.5" customHeight="1">
      <c r="A28" s="68" t="s">
        <v>72</v>
      </c>
      <c r="B28" s="69" t="s">
        <v>47</v>
      </c>
      <c r="C28" s="70" t="s">
        <v>73</v>
      </c>
      <c r="D28" s="70"/>
      <c r="E28" s="71">
        <f>E29</f>
        <v>918.3</v>
      </c>
    </row>
    <row r="29" spans="1:7" ht="12" customHeight="1">
      <c r="A29" s="68" t="s">
        <v>50</v>
      </c>
      <c r="B29" s="69" t="s">
        <v>47</v>
      </c>
      <c r="C29" s="70" t="s">
        <v>73</v>
      </c>
      <c r="D29" s="70" t="s">
        <v>17</v>
      </c>
      <c r="E29" s="71">
        <f>551.9+366.4</f>
        <v>918.3</v>
      </c>
    </row>
    <row r="30" spans="1:7" ht="39" customHeight="1">
      <c r="A30" s="68" t="s">
        <v>161</v>
      </c>
      <c r="B30" s="69" t="s">
        <v>158</v>
      </c>
      <c r="C30" s="69"/>
      <c r="D30" s="70"/>
      <c r="E30" s="71">
        <f>E31+E34</f>
        <v>5200</v>
      </c>
    </row>
    <row r="31" spans="1:7" ht="28.5" customHeight="1">
      <c r="A31" s="68" t="s">
        <v>166</v>
      </c>
      <c r="B31" s="69" t="s">
        <v>186</v>
      </c>
      <c r="C31" s="70"/>
      <c r="D31" s="70"/>
      <c r="E31" s="71">
        <f>E32</f>
        <v>1710.5</v>
      </c>
    </row>
    <row r="32" spans="1:7" ht="26.25" customHeight="1">
      <c r="A32" s="68" t="s">
        <v>72</v>
      </c>
      <c r="B32" s="69" t="s">
        <v>186</v>
      </c>
      <c r="C32" s="70" t="s">
        <v>73</v>
      </c>
      <c r="D32" s="70"/>
      <c r="E32" s="71">
        <f>E33</f>
        <v>1710.5</v>
      </c>
    </row>
    <row r="33" spans="1:5" ht="12.75" customHeight="1">
      <c r="A33" s="68" t="s">
        <v>50</v>
      </c>
      <c r="B33" s="69" t="s">
        <v>186</v>
      </c>
      <c r="C33" s="70" t="s">
        <v>73</v>
      </c>
      <c r="D33" s="70" t="s">
        <v>17</v>
      </c>
      <c r="E33" s="71">
        <v>1710.5</v>
      </c>
    </row>
    <row r="34" spans="1:5" ht="26.25" customHeight="1">
      <c r="A34" s="68" t="s">
        <v>167</v>
      </c>
      <c r="B34" s="69" t="s">
        <v>187</v>
      </c>
      <c r="C34" s="70"/>
      <c r="D34" s="70"/>
      <c r="E34" s="71">
        <f>E35</f>
        <v>3489.5</v>
      </c>
    </row>
    <row r="35" spans="1:5" ht="40.5" customHeight="1">
      <c r="A35" s="68" t="s">
        <v>210</v>
      </c>
      <c r="B35" s="69" t="s">
        <v>187</v>
      </c>
      <c r="C35" s="70" t="s">
        <v>54</v>
      </c>
      <c r="D35" s="70"/>
      <c r="E35" s="71">
        <f>E36</f>
        <v>3489.5</v>
      </c>
    </row>
    <row r="36" spans="1:5" ht="12.75" customHeight="1">
      <c r="A36" s="68" t="s">
        <v>50</v>
      </c>
      <c r="B36" s="69" t="s">
        <v>187</v>
      </c>
      <c r="C36" s="70" t="s">
        <v>54</v>
      </c>
      <c r="D36" s="70" t="s">
        <v>17</v>
      </c>
      <c r="E36" s="71">
        <v>3489.5</v>
      </c>
    </row>
    <row r="37" spans="1:5" ht="38.25" customHeight="1">
      <c r="A37" s="68" t="s">
        <v>168</v>
      </c>
      <c r="B37" s="69" t="s">
        <v>162</v>
      </c>
      <c r="C37" s="70"/>
      <c r="D37" s="70"/>
      <c r="E37" s="71">
        <f>E38</f>
        <v>900</v>
      </c>
    </row>
    <row r="38" spans="1:5" ht="27.75" customHeight="1">
      <c r="A38" s="68" t="s">
        <v>369</v>
      </c>
      <c r="B38" s="69" t="s">
        <v>188</v>
      </c>
      <c r="C38" s="70"/>
      <c r="D38" s="70"/>
      <c r="E38" s="71">
        <f>E39</f>
        <v>900</v>
      </c>
    </row>
    <row r="39" spans="1:5" ht="26.25" customHeight="1">
      <c r="A39" s="68" t="s">
        <v>72</v>
      </c>
      <c r="B39" s="69" t="s">
        <v>188</v>
      </c>
      <c r="C39" s="70" t="s">
        <v>73</v>
      </c>
      <c r="D39" s="70"/>
      <c r="E39" s="71">
        <f>E40</f>
        <v>900</v>
      </c>
    </row>
    <row r="40" spans="1:5" ht="12.75" customHeight="1">
      <c r="A40" s="68" t="s">
        <v>50</v>
      </c>
      <c r="B40" s="69" t="s">
        <v>188</v>
      </c>
      <c r="C40" s="70" t="s">
        <v>73</v>
      </c>
      <c r="D40" s="70" t="s">
        <v>17</v>
      </c>
      <c r="E40" s="71">
        <v>900</v>
      </c>
    </row>
    <row r="41" spans="1:5" ht="78" customHeight="1">
      <c r="A41" s="73" t="s">
        <v>141</v>
      </c>
      <c r="B41" s="74" t="s">
        <v>169</v>
      </c>
      <c r="C41" s="86"/>
      <c r="D41" s="86"/>
      <c r="E41" s="75">
        <f>E42+E45+E48+E51+E54</f>
        <v>8290</v>
      </c>
    </row>
    <row r="42" spans="1:5" ht="14.25" customHeight="1">
      <c r="A42" s="85" t="s">
        <v>404</v>
      </c>
      <c r="B42" s="69" t="s">
        <v>80</v>
      </c>
      <c r="C42" s="70"/>
      <c r="D42" s="70"/>
      <c r="E42" s="71">
        <f>E43</f>
        <v>4850</v>
      </c>
    </row>
    <row r="43" spans="1:5" ht="28.5" customHeight="1">
      <c r="A43" s="85" t="s">
        <v>74</v>
      </c>
      <c r="B43" s="69" t="s">
        <v>80</v>
      </c>
      <c r="C43" s="70" t="s">
        <v>75</v>
      </c>
      <c r="D43" s="70"/>
      <c r="E43" s="71">
        <f>E44</f>
        <v>4850</v>
      </c>
    </row>
    <row r="44" spans="1:5" ht="12.75" customHeight="1">
      <c r="A44" s="72" t="s">
        <v>403</v>
      </c>
      <c r="B44" s="69" t="s">
        <v>80</v>
      </c>
      <c r="C44" s="70" t="s">
        <v>75</v>
      </c>
      <c r="D44" s="70" t="s">
        <v>402</v>
      </c>
      <c r="E44" s="71">
        <v>4850</v>
      </c>
    </row>
    <row r="45" spans="1:5" ht="25.5" customHeight="1">
      <c r="A45" s="85" t="s">
        <v>405</v>
      </c>
      <c r="B45" s="69" t="s">
        <v>81</v>
      </c>
      <c r="C45" s="70"/>
      <c r="D45" s="70"/>
      <c r="E45" s="67">
        <f>E46</f>
        <v>1190</v>
      </c>
    </row>
    <row r="46" spans="1:5">
      <c r="A46" s="72" t="s">
        <v>76</v>
      </c>
      <c r="B46" s="69" t="s">
        <v>81</v>
      </c>
      <c r="C46" s="69" t="s">
        <v>77</v>
      </c>
      <c r="D46" s="69"/>
      <c r="E46" s="67">
        <f>E47</f>
        <v>1190</v>
      </c>
    </row>
    <row r="47" spans="1:5" ht="12.75" customHeight="1">
      <c r="A47" s="72" t="s">
        <v>250</v>
      </c>
      <c r="B47" s="69" t="s">
        <v>81</v>
      </c>
      <c r="C47" s="69" t="s">
        <v>77</v>
      </c>
      <c r="D47" s="69" t="s">
        <v>383</v>
      </c>
      <c r="E47" s="67">
        <v>1190</v>
      </c>
    </row>
    <row r="48" spans="1:5" ht="27.75" customHeight="1">
      <c r="A48" s="68" t="s">
        <v>427</v>
      </c>
      <c r="B48" s="69" t="s">
        <v>82</v>
      </c>
      <c r="C48" s="70"/>
      <c r="D48" s="74"/>
      <c r="E48" s="67">
        <f>E49</f>
        <v>2000</v>
      </c>
    </row>
    <row r="49" spans="1:5" ht="26.25">
      <c r="A49" s="68" t="s">
        <v>72</v>
      </c>
      <c r="B49" s="69" t="s">
        <v>82</v>
      </c>
      <c r="C49" s="70" t="s">
        <v>73</v>
      </c>
      <c r="D49" s="70"/>
      <c r="E49" s="71">
        <f>E50</f>
        <v>2000</v>
      </c>
    </row>
    <row r="50" spans="1:5">
      <c r="A50" s="72" t="s">
        <v>403</v>
      </c>
      <c r="B50" s="69" t="s">
        <v>82</v>
      </c>
      <c r="C50" s="70" t="s">
        <v>73</v>
      </c>
      <c r="D50" s="70" t="s">
        <v>402</v>
      </c>
      <c r="E50" s="71">
        <v>2000</v>
      </c>
    </row>
    <row r="51" spans="1:5" ht="65.650000000000006">
      <c r="A51" s="68" t="s">
        <v>429</v>
      </c>
      <c r="B51" s="69" t="s">
        <v>170</v>
      </c>
      <c r="C51" s="74"/>
      <c r="D51" s="74"/>
      <c r="E51" s="67">
        <f>E52</f>
        <v>50</v>
      </c>
    </row>
    <row r="52" spans="1:5" ht="48" customHeight="1">
      <c r="A52" s="68" t="s">
        <v>103</v>
      </c>
      <c r="B52" s="69" t="s">
        <v>170</v>
      </c>
      <c r="C52" s="70" t="s">
        <v>54</v>
      </c>
      <c r="D52" s="70"/>
      <c r="E52" s="71">
        <f>E53</f>
        <v>50</v>
      </c>
    </row>
    <row r="53" spans="1:5">
      <c r="A53" s="72" t="s">
        <v>296</v>
      </c>
      <c r="B53" s="69" t="s">
        <v>170</v>
      </c>
      <c r="C53" s="70" t="s">
        <v>54</v>
      </c>
      <c r="D53" s="70" t="s">
        <v>295</v>
      </c>
      <c r="E53" s="71">
        <v>50</v>
      </c>
    </row>
    <row r="54" spans="1:5" ht="26.25">
      <c r="A54" s="72" t="s">
        <v>415</v>
      </c>
      <c r="B54" s="69" t="s">
        <v>426</v>
      </c>
      <c r="C54" s="70"/>
      <c r="D54" s="70"/>
      <c r="E54" s="71">
        <f>E55</f>
        <v>200</v>
      </c>
    </row>
    <row r="55" spans="1:5" ht="26.25">
      <c r="A55" s="68" t="s">
        <v>72</v>
      </c>
      <c r="B55" s="69" t="s">
        <v>426</v>
      </c>
      <c r="C55" s="70" t="s">
        <v>73</v>
      </c>
      <c r="D55" s="70"/>
      <c r="E55" s="71">
        <f>E56</f>
        <v>200</v>
      </c>
    </row>
    <row r="56" spans="1:5">
      <c r="A56" s="72" t="s">
        <v>403</v>
      </c>
      <c r="B56" s="69" t="s">
        <v>426</v>
      </c>
      <c r="C56" s="70" t="s">
        <v>73</v>
      </c>
      <c r="D56" s="70" t="s">
        <v>402</v>
      </c>
      <c r="E56" s="71">
        <v>200</v>
      </c>
    </row>
    <row r="57" spans="1:5" ht="63.75">
      <c r="A57" s="87" t="s">
        <v>0</v>
      </c>
      <c r="B57" s="74" t="s">
        <v>430</v>
      </c>
      <c r="C57" s="74"/>
      <c r="D57" s="74"/>
      <c r="E57" s="75">
        <f>E58</f>
        <v>16050</v>
      </c>
    </row>
    <row r="58" spans="1:5" ht="26.25">
      <c r="A58" s="72" t="s">
        <v>431</v>
      </c>
      <c r="B58" s="69" t="s">
        <v>83</v>
      </c>
      <c r="C58" s="70"/>
      <c r="D58" s="70"/>
      <c r="E58" s="71">
        <f>E59+E61</f>
        <v>16050</v>
      </c>
    </row>
    <row r="59" spans="1:5" ht="26.25">
      <c r="A59" s="68" t="s">
        <v>72</v>
      </c>
      <c r="B59" s="69" t="s">
        <v>83</v>
      </c>
      <c r="C59" s="70" t="s">
        <v>73</v>
      </c>
      <c r="D59" s="70"/>
      <c r="E59" s="71">
        <f>E60</f>
        <v>14250</v>
      </c>
    </row>
    <row r="60" spans="1:5">
      <c r="A60" s="68" t="s">
        <v>413</v>
      </c>
      <c r="B60" s="69" t="s">
        <v>83</v>
      </c>
      <c r="C60" s="70" t="s">
        <v>73</v>
      </c>
      <c r="D60" s="70" t="s">
        <v>414</v>
      </c>
      <c r="E60" s="71">
        <v>14250</v>
      </c>
    </row>
    <row r="61" spans="1:5">
      <c r="A61" s="72" t="s">
        <v>303</v>
      </c>
      <c r="B61" s="69" t="s">
        <v>83</v>
      </c>
      <c r="C61" s="70" t="s">
        <v>379</v>
      </c>
      <c r="D61" s="70"/>
      <c r="E61" s="71">
        <f>E62</f>
        <v>1800</v>
      </c>
    </row>
    <row r="62" spans="1:5">
      <c r="A62" s="68" t="s">
        <v>413</v>
      </c>
      <c r="B62" s="69" t="s">
        <v>83</v>
      </c>
      <c r="C62" s="70" t="s">
        <v>379</v>
      </c>
      <c r="D62" s="70" t="s">
        <v>414</v>
      </c>
      <c r="E62" s="71">
        <v>1800</v>
      </c>
    </row>
    <row r="63" spans="1:5" ht="77.25" customHeight="1">
      <c r="A63" s="73" t="s">
        <v>441</v>
      </c>
      <c r="B63" s="74" t="s">
        <v>2</v>
      </c>
      <c r="C63" s="74"/>
      <c r="D63" s="74"/>
      <c r="E63" s="75">
        <f>E64+E67</f>
        <v>69600</v>
      </c>
    </row>
    <row r="64" spans="1:5" ht="28.5" customHeight="1">
      <c r="A64" s="68" t="s">
        <v>432</v>
      </c>
      <c r="B64" s="69" t="s">
        <v>84</v>
      </c>
      <c r="C64" s="74"/>
      <c r="D64" s="74"/>
      <c r="E64" s="67">
        <f>E65</f>
        <v>62900</v>
      </c>
    </row>
    <row r="65" spans="1:5" ht="26.25">
      <c r="A65" s="68" t="s">
        <v>72</v>
      </c>
      <c r="B65" s="69" t="s">
        <v>84</v>
      </c>
      <c r="C65" s="70" t="s">
        <v>73</v>
      </c>
      <c r="D65" s="70"/>
      <c r="E65" s="71">
        <f>E66</f>
        <v>62900</v>
      </c>
    </row>
    <row r="66" spans="1:5">
      <c r="A66" s="72" t="s">
        <v>297</v>
      </c>
      <c r="B66" s="69" t="s">
        <v>84</v>
      </c>
      <c r="C66" s="70" t="s">
        <v>73</v>
      </c>
      <c r="D66" s="70" t="s">
        <v>299</v>
      </c>
      <c r="E66" s="71">
        <v>62900</v>
      </c>
    </row>
    <row r="67" spans="1:5" ht="26.25">
      <c r="A67" s="72" t="s">
        <v>212</v>
      </c>
      <c r="B67" s="69" t="s">
        <v>85</v>
      </c>
      <c r="C67" s="70"/>
      <c r="D67" s="70"/>
      <c r="E67" s="71">
        <f>E68+E70</f>
        <v>6700</v>
      </c>
    </row>
    <row r="68" spans="1:5" ht="26.25">
      <c r="A68" s="68" t="s">
        <v>72</v>
      </c>
      <c r="B68" s="69" t="s">
        <v>85</v>
      </c>
      <c r="C68" s="70" t="s">
        <v>73</v>
      </c>
      <c r="D68" s="70"/>
      <c r="E68" s="71">
        <f>E69</f>
        <v>2950</v>
      </c>
    </row>
    <row r="69" spans="1:5">
      <c r="A69" s="72" t="s">
        <v>257</v>
      </c>
      <c r="B69" s="69" t="s">
        <v>85</v>
      </c>
      <c r="C69" s="70" t="s">
        <v>73</v>
      </c>
      <c r="D69" s="70" t="s">
        <v>301</v>
      </c>
      <c r="E69" s="71">
        <v>2950</v>
      </c>
    </row>
    <row r="70" spans="1:5">
      <c r="A70" s="72" t="s">
        <v>303</v>
      </c>
      <c r="B70" s="69" t="s">
        <v>85</v>
      </c>
      <c r="C70" s="70" t="s">
        <v>379</v>
      </c>
      <c r="D70" s="70"/>
      <c r="E70" s="71">
        <f>E71</f>
        <v>3750</v>
      </c>
    </row>
    <row r="71" spans="1:5">
      <c r="A71" s="72" t="s">
        <v>257</v>
      </c>
      <c r="B71" s="69" t="s">
        <v>85</v>
      </c>
      <c r="C71" s="70" t="s">
        <v>379</v>
      </c>
      <c r="D71" s="70" t="s">
        <v>301</v>
      </c>
      <c r="E71" s="71">
        <v>3750</v>
      </c>
    </row>
    <row r="72" spans="1:5" ht="80.25" customHeight="1">
      <c r="A72" s="73" t="s">
        <v>163</v>
      </c>
      <c r="B72" s="74" t="s">
        <v>4</v>
      </c>
      <c r="C72" s="70"/>
      <c r="D72" s="70"/>
      <c r="E72" s="75">
        <f>E73+E77</f>
        <v>108498</v>
      </c>
    </row>
    <row r="73" spans="1:5" ht="26.25" customHeight="1">
      <c r="A73" s="76" t="s">
        <v>3</v>
      </c>
      <c r="B73" s="69" t="s">
        <v>5</v>
      </c>
      <c r="C73" s="69"/>
      <c r="D73" s="69"/>
      <c r="E73" s="67">
        <f>E74</f>
        <v>68340</v>
      </c>
    </row>
    <row r="74" spans="1:5" ht="15" customHeight="1">
      <c r="A74" s="72" t="s">
        <v>6</v>
      </c>
      <c r="B74" s="69" t="s">
        <v>86</v>
      </c>
      <c r="C74" s="70"/>
      <c r="D74" s="70"/>
      <c r="E74" s="71">
        <f>E75</f>
        <v>68340</v>
      </c>
    </row>
    <row r="75" spans="1:5">
      <c r="A75" s="72" t="s">
        <v>303</v>
      </c>
      <c r="B75" s="69" t="s">
        <v>86</v>
      </c>
      <c r="C75" s="69" t="s">
        <v>379</v>
      </c>
      <c r="D75" s="69"/>
      <c r="E75" s="67">
        <f>E76</f>
        <v>68340</v>
      </c>
    </row>
    <row r="76" spans="1:5">
      <c r="A76" s="72" t="s">
        <v>233</v>
      </c>
      <c r="B76" s="69" t="s">
        <v>86</v>
      </c>
      <c r="C76" s="69" t="s">
        <v>379</v>
      </c>
      <c r="D76" s="69" t="s">
        <v>300</v>
      </c>
      <c r="E76" s="67">
        <v>68340</v>
      </c>
    </row>
    <row r="77" spans="1:5" ht="26.25">
      <c r="A77" s="76" t="s">
        <v>7</v>
      </c>
      <c r="B77" s="69" t="s">
        <v>8</v>
      </c>
      <c r="C77" s="69"/>
      <c r="D77" s="69"/>
      <c r="E77" s="67">
        <f>E78</f>
        <v>40158</v>
      </c>
    </row>
    <row r="78" spans="1:5" ht="26.25">
      <c r="A78" s="72" t="s">
        <v>9</v>
      </c>
      <c r="B78" s="69" t="s">
        <v>87</v>
      </c>
      <c r="C78" s="70"/>
      <c r="D78" s="77"/>
      <c r="E78" s="67">
        <f>E79</f>
        <v>40158</v>
      </c>
    </row>
    <row r="79" spans="1:5" ht="26.25">
      <c r="A79" s="68" t="s">
        <v>72</v>
      </c>
      <c r="B79" s="69" t="s">
        <v>87</v>
      </c>
      <c r="C79" s="70" t="s">
        <v>73</v>
      </c>
      <c r="D79" s="77"/>
      <c r="E79" s="67">
        <f>E80</f>
        <v>40158</v>
      </c>
    </row>
    <row r="80" spans="1:5">
      <c r="A80" s="72" t="s">
        <v>233</v>
      </c>
      <c r="B80" s="69" t="s">
        <v>87</v>
      </c>
      <c r="C80" s="70" t="s">
        <v>73</v>
      </c>
      <c r="D80" s="69" t="s">
        <v>300</v>
      </c>
      <c r="E80" s="67">
        <v>40158</v>
      </c>
    </row>
    <row r="81" spans="1:5" ht="63" customHeight="1">
      <c r="A81" s="73" t="s">
        <v>1</v>
      </c>
      <c r="B81" s="74" t="s">
        <v>10</v>
      </c>
      <c r="C81" s="70"/>
      <c r="D81" s="69"/>
      <c r="E81" s="75">
        <f>E82</f>
        <v>8265</v>
      </c>
    </row>
    <row r="82" spans="1:5" ht="39.4">
      <c r="A82" s="72" t="s">
        <v>143</v>
      </c>
      <c r="B82" s="69" t="s">
        <v>428</v>
      </c>
      <c r="C82" s="70"/>
      <c r="D82" s="69"/>
      <c r="E82" s="67">
        <f>E83+E85</f>
        <v>8265</v>
      </c>
    </row>
    <row r="83" spans="1:5" ht="26.25">
      <c r="A83" s="68" t="s">
        <v>72</v>
      </c>
      <c r="B83" s="69" t="s">
        <v>428</v>
      </c>
      <c r="C83" s="70" t="s">
        <v>73</v>
      </c>
      <c r="D83" s="70"/>
      <c r="E83" s="67">
        <f>E84</f>
        <v>2665</v>
      </c>
    </row>
    <row r="84" spans="1:5" ht="12.75" customHeight="1">
      <c r="A84" s="72" t="s">
        <v>233</v>
      </c>
      <c r="B84" s="69" t="s">
        <v>428</v>
      </c>
      <c r="C84" s="70" t="s">
        <v>73</v>
      </c>
      <c r="D84" s="70" t="s">
        <v>300</v>
      </c>
      <c r="E84" s="67">
        <v>2665</v>
      </c>
    </row>
    <row r="85" spans="1:5" ht="12.75" customHeight="1">
      <c r="A85" s="72" t="s">
        <v>303</v>
      </c>
      <c r="B85" s="69" t="s">
        <v>428</v>
      </c>
      <c r="C85" s="70" t="s">
        <v>379</v>
      </c>
      <c r="D85" s="70"/>
      <c r="E85" s="67">
        <f>E86</f>
        <v>5600</v>
      </c>
    </row>
    <row r="86" spans="1:5" ht="12.75" customHeight="1">
      <c r="A86" s="72" t="s">
        <v>233</v>
      </c>
      <c r="B86" s="69" t="s">
        <v>428</v>
      </c>
      <c r="C86" s="70" t="s">
        <v>379</v>
      </c>
      <c r="D86" s="70" t="s">
        <v>300</v>
      </c>
      <c r="E86" s="67">
        <v>5600</v>
      </c>
    </row>
    <row r="87" spans="1:5" ht="67.5" customHeight="1">
      <c r="A87" s="73" t="s">
        <v>146</v>
      </c>
      <c r="B87" s="74" t="s">
        <v>304</v>
      </c>
      <c r="C87" s="77"/>
      <c r="D87" s="74"/>
      <c r="E87" s="75">
        <f>E88+E97+E101+E105</f>
        <v>118285.4</v>
      </c>
    </row>
    <row r="88" spans="1:5" ht="69.75" customHeight="1">
      <c r="A88" s="78" t="s">
        <v>144</v>
      </c>
      <c r="B88" s="79" t="s">
        <v>305</v>
      </c>
      <c r="C88" s="80"/>
      <c r="D88" s="80"/>
      <c r="E88" s="81">
        <f>E89+E93</f>
        <v>3969.2</v>
      </c>
    </row>
    <row r="89" spans="1:5" ht="26.25">
      <c r="A89" s="68" t="s">
        <v>306</v>
      </c>
      <c r="B89" s="69" t="s">
        <v>213</v>
      </c>
      <c r="C89" s="70"/>
      <c r="D89" s="70"/>
      <c r="E89" s="67">
        <f>E90</f>
        <v>3769.2</v>
      </c>
    </row>
    <row r="90" spans="1:5" ht="26.25">
      <c r="A90" s="68" t="s">
        <v>308</v>
      </c>
      <c r="B90" s="69" t="s">
        <v>260</v>
      </c>
      <c r="C90" s="70"/>
      <c r="D90" s="70"/>
      <c r="E90" s="67">
        <f>E91</f>
        <v>3769.2</v>
      </c>
    </row>
    <row r="91" spans="1:5" ht="26.25">
      <c r="A91" s="68" t="s">
        <v>72</v>
      </c>
      <c r="B91" s="69" t="s">
        <v>260</v>
      </c>
      <c r="C91" s="70" t="s">
        <v>73</v>
      </c>
      <c r="D91" s="70"/>
      <c r="E91" s="67">
        <f>E92</f>
        <v>3769.2</v>
      </c>
    </row>
    <row r="92" spans="1:5">
      <c r="A92" s="68" t="s">
        <v>257</v>
      </c>
      <c r="B92" s="69" t="s">
        <v>260</v>
      </c>
      <c r="C92" s="70" t="s">
        <v>73</v>
      </c>
      <c r="D92" s="70" t="s">
        <v>301</v>
      </c>
      <c r="E92" s="67">
        <v>3769.2</v>
      </c>
    </row>
    <row r="93" spans="1:5" ht="47.25" customHeight="1">
      <c r="A93" s="68" t="s">
        <v>168</v>
      </c>
      <c r="B93" s="69" t="s">
        <v>307</v>
      </c>
      <c r="C93" s="70"/>
      <c r="D93" s="70"/>
      <c r="E93" s="67">
        <f>E94</f>
        <v>200</v>
      </c>
    </row>
    <row r="94" spans="1:5">
      <c r="A94" s="68" t="s">
        <v>309</v>
      </c>
      <c r="B94" s="69" t="s">
        <v>261</v>
      </c>
      <c r="C94" s="70"/>
      <c r="D94" s="70"/>
      <c r="E94" s="67">
        <f>E95</f>
        <v>200</v>
      </c>
    </row>
    <row r="95" spans="1:5" ht="26.25">
      <c r="A95" s="68" t="s">
        <v>72</v>
      </c>
      <c r="B95" s="69" t="s">
        <v>261</v>
      </c>
      <c r="C95" s="70" t="s">
        <v>73</v>
      </c>
      <c r="D95" s="70"/>
      <c r="E95" s="67">
        <f>E96</f>
        <v>200</v>
      </c>
    </row>
    <row r="96" spans="1:5">
      <c r="A96" s="68" t="s">
        <v>257</v>
      </c>
      <c r="B96" s="69" t="s">
        <v>261</v>
      </c>
      <c r="C96" s="70" t="s">
        <v>73</v>
      </c>
      <c r="D96" s="70" t="s">
        <v>301</v>
      </c>
      <c r="E96" s="67">
        <v>200</v>
      </c>
    </row>
    <row r="97" spans="1:6" s="32" customFormat="1" ht="70.5" customHeight="1">
      <c r="A97" s="78" t="s">
        <v>145</v>
      </c>
      <c r="B97" s="79" t="s">
        <v>310</v>
      </c>
      <c r="C97" s="80"/>
      <c r="D97" s="80"/>
      <c r="E97" s="81">
        <f>E98</f>
        <v>8633.2000000000007</v>
      </c>
    </row>
    <row r="98" spans="1:6" ht="12.75" customHeight="1">
      <c r="A98" s="68" t="s">
        <v>311</v>
      </c>
      <c r="B98" s="69" t="s">
        <v>262</v>
      </c>
      <c r="C98" s="70"/>
      <c r="D98" s="69"/>
      <c r="E98" s="67">
        <f>E99</f>
        <v>8633.2000000000007</v>
      </c>
    </row>
    <row r="99" spans="1:6" ht="24" customHeight="1">
      <c r="A99" s="68" t="s">
        <v>72</v>
      </c>
      <c r="B99" s="69" t="s">
        <v>262</v>
      </c>
      <c r="C99" s="70" t="s">
        <v>73</v>
      </c>
      <c r="D99" s="70"/>
      <c r="E99" s="67">
        <f>E100</f>
        <v>8633.2000000000007</v>
      </c>
    </row>
    <row r="100" spans="1:6" ht="12" customHeight="1">
      <c r="A100" s="68" t="s">
        <v>257</v>
      </c>
      <c r="B100" s="69" t="s">
        <v>262</v>
      </c>
      <c r="C100" s="70" t="s">
        <v>73</v>
      </c>
      <c r="D100" s="70" t="s">
        <v>301</v>
      </c>
      <c r="E100" s="67">
        <v>8633.2000000000007</v>
      </c>
    </row>
    <row r="101" spans="1:6" ht="76.5">
      <c r="A101" s="78" t="s">
        <v>147</v>
      </c>
      <c r="B101" s="79" t="s">
        <v>313</v>
      </c>
      <c r="C101" s="80"/>
      <c r="D101" s="79"/>
      <c r="E101" s="81">
        <f>E102</f>
        <v>560</v>
      </c>
    </row>
    <row r="102" spans="1:6" ht="26.25">
      <c r="A102" s="68" t="s">
        <v>312</v>
      </c>
      <c r="B102" s="69" t="s">
        <v>263</v>
      </c>
      <c r="C102" s="70"/>
      <c r="D102" s="69"/>
      <c r="E102" s="67">
        <f>E103</f>
        <v>560</v>
      </c>
    </row>
    <row r="103" spans="1:6">
      <c r="A103" s="68" t="s">
        <v>358</v>
      </c>
      <c r="B103" s="69" t="s">
        <v>263</v>
      </c>
      <c r="C103" s="70" t="s">
        <v>359</v>
      </c>
      <c r="D103" s="69"/>
      <c r="E103" s="67">
        <f>E104</f>
        <v>560</v>
      </c>
    </row>
    <row r="104" spans="1:6" ht="12" customHeight="1">
      <c r="A104" s="68" t="s">
        <v>257</v>
      </c>
      <c r="B104" s="69" t="s">
        <v>263</v>
      </c>
      <c r="C104" s="70" t="s">
        <v>359</v>
      </c>
      <c r="D104" s="70" t="s">
        <v>301</v>
      </c>
      <c r="E104" s="67">
        <v>560</v>
      </c>
      <c r="F104" s="33"/>
    </row>
    <row r="105" spans="1:6" ht="86.25" customHeight="1">
      <c r="A105" s="78" t="s">
        <v>148</v>
      </c>
      <c r="B105" s="79" t="s">
        <v>314</v>
      </c>
      <c r="C105" s="80"/>
      <c r="D105" s="80"/>
      <c r="E105" s="81">
        <f>E106</f>
        <v>105123</v>
      </c>
      <c r="F105" s="33"/>
    </row>
    <row r="106" spans="1:6" ht="27.75" customHeight="1">
      <c r="A106" s="68" t="s">
        <v>138</v>
      </c>
      <c r="B106" s="69">
        <v>1140100000</v>
      </c>
      <c r="C106" s="68"/>
      <c r="D106" s="68"/>
      <c r="E106" s="67">
        <f>E107+E110</f>
        <v>105123</v>
      </c>
      <c r="F106" s="33"/>
    </row>
    <row r="107" spans="1:6" ht="13.5" customHeight="1">
      <c r="A107" s="68" t="s">
        <v>316</v>
      </c>
      <c r="B107" s="69" t="s">
        <v>270</v>
      </c>
      <c r="C107" s="70"/>
      <c r="D107" s="69"/>
      <c r="E107" s="67">
        <f>E108</f>
        <v>103048.2</v>
      </c>
      <c r="F107" s="33"/>
    </row>
    <row r="108" spans="1:6" ht="29.25" customHeight="1">
      <c r="A108" s="68" t="s">
        <v>72</v>
      </c>
      <c r="B108" s="69" t="s">
        <v>270</v>
      </c>
      <c r="C108" s="70" t="s">
        <v>73</v>
      </c>
      <c r="D108" s="69"/>
      <c r="E108" s="67">
        <f>E109</f>
        <v>103048.2</v>
      </c>
      <c r="F108" s="33"/>
    </row>
    <row r="109" spans="1:6" ht="12.75" customHeight="1">
      <c r="A109" s="68" t="s">
        <v>257</v>
      </c>
      <c r="B109" s="69" t="s">
        <v>270</v>
      </c>
      <c r="C109" s="70" t="s">
        <v>73</v>
      </c>
      <c r="D109" s="70" t="s">
        <v>301</v>
      </c>
      <c r="E109" s="67">
        <v>103048.2</v>
      </c>
      <c r="F109" s="33"/>
    </row>
    <row r="110" spans="1:6" ht="12.75" customHeight="1">
      <c r="A110" s="68" t="s">
        <v>317</v>
      </c>
      <c r="B110" s="69" t="s">
        <v>362</v>
      </c>
      <c r="C110" s="70"/>
      <c r="D110" s="70"/>
      <c r="E110" s="67">
        <f>E111</f>
        <v>2074.8000000000002</v>
      </c>
      <c r="F110" s="33"/>
    </row>
    <row r="111" spans="1:6" ht="36" customHeight="1">
      <c r="A111" s="68" t="s">
        <v>210</v>
      </c>
      <c r="B111" s="69" t="s">
        <v>362</v>
      </c>
      <c r="C111" s="70" t="s">
        <v>54</v>
      </c>
      <c r="D111" s="70"/>
      <c r="E111" s="67">
        <f>E112</f>
        <v>2074.8000000000002</v>
      </c>
      <c r="F111" s="33"/>
    </row>
    <row r="112" spans="1:6" ht="12.75" customHeight="1">
      <c r="A112" s="68" t="s">
        <v>257</v>
      </c>
      <c r="B112" s="69" t="s">
        <v>362</v>
      </c>
      <c r="C112" s="70" t="s">
        <v>54</v>
      </c>
      <c r="D112" s="70" t="s">
        <v>301</v>
      </c>
      <c r="E112" s="67">
        <v>2074.8000000000002</v>
      </c>
      <c r="F112" s="33"/>
    </row>
    <row r="113" spans="1:6" ht="78" customHeight="1">
      <c r="A113" s="73" t="s">
        <v>149</v>
      </c>
      <c r="B113" s="74" t="s">
        <v>319</v>
      </c>
      <c r="C113" s="74"/>
      <c r="D113" s="74"/>
      <c r="E113" s="75">
        <f>E114+E132</f>
        <v>37742.899999999994</v>
      </c>
      <c r="F113" s="33"/>
    </row>
    <row r="114" spans="1:6" ht="117.75" customHeight="1">
      <c r="A114" s="78" t="s">
        <v>150</v>
      </c>
      <c r="B114" s="80" t="s">
        <v>320</v>
      </c>
      <c r="C114" s="80"/>
      <c r="D114" s="80"/>
      <c r="E114" s="81">
        <f>E115</f>
        <v>35183.699999999997</v>
      </c>
      <c r="F114" s="33"/>
    </row>
    <row r="115" spans="1:6" ht="29.25" customHeight="1">
      <c r="A115" s="68" t="s">
        <v>321</v>
      </c>
      <c r="B115" s="69" t="s">
        <v>322</v>
      </c>
      <c r="C115" s="68"/>
      <c r="D115" s="68"/>
      <c r="E115" s="67">
        <f>E116+E125+E128</f>
        <v>35183.699999999997</v>
      </c>
      <c r="F115" s="33"/>
    </row>
    <row r="116" spans="1:6" ht="25.5" customHeight="1">
      <c r="A116" s="68" t="s">
        <v>323</v>
      </c>
      <c r="B116" s="69" t="s">
        <v>395</v>
      </c>
      <c r="C116" s="70"/>
      <c r="D116" s="69"/>
      <c r="E116" s="67">
        <f>E117+E119+E121+E123</f>
        <v>19620.8</v>
      </c>
      <c r="F116" s="33"/>
    </row>
    <row r="117" spans="1:6" ht="13.5" customHeight="1">
      <c r="A117" s="68" t="s">
        <v>374</v>
      </c>
      <c r="B117" s="69" t="s">
        <v>395</v>
      </c>
      <c r="C117" s="70" t="s">
        <v>375</v>
      </c>
      <c r="D117" s="69"/>
      <c r="E117" s="67">
        <f>E118</f>
        <v>12867.8</v>
      </c>
      <c r="F117" s="33"/>
    </row>
    <row r="118" spans="1:6" ht="13.5" customHeight="1">
      <c r="A118" s="72" t="s">
        <v>249</v>
      </c>
      <c r="B118" s="69" t="s">
        <v>395</v>
      </c>
      <c r="C118" s="70" t="s">
        <v>375</v>
      </c>
      <c r="D118" s="69" t="s">
        <v>381</v>
      </c>
      <c r="E118" s="67">
        <v>12867.8</v>
      </c>
      <c r="F118" s="33"/>
    </row>
    <row r="119" spans="1:6" ht="25.5" customHeight="1">
      <c r="A119" s="68" t="s">
        <v>72</v>
      </c>
      <c r="B119" s="69" t="s">
        <v>395</v>
      </c>
      <c r="C119" s="70" t="s">
        <v>73</v>
      </c>
      <c r="D119" s="69"/>
      <c r="E119" s="67">
        <f>E120</f>
        <v>6638</v>
      </c>
      <c r="F119" s="33"/>
    </row>
    <row r="120" spans="1:6" ht="12.75" customHeight="1">
      <c r="A120" s="72" t="s">
        <v>249</v>
      </c>
      <c r="B120" s="69" t="s">
        <v>395</v>
      </c>
      <c r="C120" s="70" t="s">
        <v>73</v>
      </c>
      <c r="D120" s="69" t="s">
        <v>381</v>
      </c>
      <c r="E120" s="67">
        <v>6638</v>
      </c>
      <c r="F120" s="33"/>
    </row>
    <row r="121" spans="1:6" ht="12.75" customHeight="1">
      <c r="A121" s="68" t="s">
        <v>244</v>
      </c>
      <c r="B121" s="69" t="s">
        <v>395</v>
      </c>
      <c r="C121" s="70" t="s">
        <v>243</v>
      </c>
      <c r="D121" s="69"/>
      <c r="E121" s="67">
        <f>E122</f>
        <v>5</v>
      </c>
      <c r="F121" s="33"/>
    </row>
    <row r="122" spans="1:6" ht="12.75" customHeight="1">
      <c r="A122" s="72" t="s">
        <v>249</v>
      </c>
      <c r="B122" s="69" t="s">
        <v>395</v>
      </c>
      <c r="C122" s="70" t="s">
        <v>243</v>
      </c>
      <c r="D122" s="69" t="s">
        <v>381</v>
      </c>
      <c r="E122" s="67">
        <v>5</v>
      </c>
      <c r="F122" s="33"/>
    </row>
    <row r="123" spans="1:6" ht="14.25" customHeight="1">
      <c r="A123" s="68" t="s">
        <v>100</v>
      </c>
      <c r="B123" s="69" t="s">
        <v>395</v>
      </c>
      <c r="C123" s="70" t="s">
        <v>376</v>
      </c>
      <c r="D123" s="69"/>
      <c r="E123" s="67">
        <f>E124</f>
        <v>110</v>
      </c>
      <c r="F123" s="33"/>
    </row>
    <row r="124" spans="1:6" ht="14.25" customHeight="1">
      <c r="A124" s="72" t="s">
        <v>249</v>
      </c>
      <c r="B124" s="69" t="s">
        <v>395</v>
      </c>
      <c r="C124" s="70" t="s">
        <v>376</v>
      </c>
      <c r="D124" s="69" t="s">
        <v>381</v>
      </c>
      <c r="E124" s="67">
        <v>110</v>
      </c>
      <c r="F124" s="33"/>
    </row>
    <row r="125" spans="1:6" ht="13.5" customHeight="1">
      <c r="A125" s="68" t="s">
        <v>324</v>
      </c>
      <c r="B125" s="69" t="s">
        <v>392</v>
      </c>
      <c r="C125" s="82"/>
      <c r="D125" s="82"/>
      <c r="E125" s="67">
        <f>E126</f>
        <v>4400</v>
      </c>
      <c r="F125" s="33"/>
    </row>
    <row r="126" spans="1:6" ht="25.5" customHeight="1">
      <c r="A126" s="68" t="s">
        <v>72</v>
      </c>
      <c r="B126" s="69" t="s">
        <v>392</v>
      </c>
      <c r="C126" s="70" t="s">
        <v>73</v>
      </c>
      <c r="D126" s="69"/>
      <c r="E126" s="67">
        <f>E127</f>
        <v>4400</v>
      </c>
      <c r="F126" s="33"/>
    </row>
    <row r="127" spans="1:6" ht="12" customHeight="1">
      <c r="A127" s="72" t="s">
        <v>249</v>
      </c>
      <c r="B127" s="69" t="s">
        <v>392</v>
      </c>
      <c r="C127" s="70" t="s">
        <v>73</v>
      </c>
      <c r="D127" s="69" t="s">
        <v>381</v>
      </c>
      <c r="E127" s="67">
        <v>4400</v>
      </c>
      <c r="F127" s="33"/>
    </row>
    <row r="128" spans="1:6" ht="29.25" customHeight="1">
      <c r="A128" s="72" t="s">
        <v>177</v>
      </c>
      <c r="B128" s="69" t="s">
        <v>97</v>
      </c>
      <c r="C128" s="69"/>
      <c r="D128" s="69"/>
      <c r="E128" s="67">
        <f>E129</f>
        <v>11162.9</v>
      </c>
      <c r="F128" s="33"/>
    </row>
    <row r="129" spans="1:6" ht="38.25" customHeight="1">
      <c r="A129" s="72" t="s">
        <v>206</v>
      </c>
      <c r="B129" s="69" t="s">
        <v>207</v>
      </c>
      <c r="C129" s="70"/>
      <c r="D129" s="69"/>
      <c r="E129" s="67">
        <f>E130</f>
        <v>11162.9</v>
      </c>
      <c r="F129" s="33"/>
    </row>
    <row r="130" spans="1:6" ht="12.75" customHeight="1">
      <c r="A130" s="68" t="s">
        <v>374</v>
      </c>
      <c r="B130" s="69" t="s">
        <v>421</v>
      </c>
      <c r="C130" s="70" t="s">
        <v>375</v>
      </c>
      <c r="D130" s="69"/>
      <c r="E130" s="67">
        <f>E131</f>
        <v>11162.9</v>
      </c>
      <c r="F130" s="33"/>
    </row>
    <row r="131" spans="1:6" ht="12.75" customHeight="1">
      <c r="A131" s="72" t="s">
        <v>249</v>
      </c>
      <c r="B131" s="69" t="s">
        <v>421</v>
      </c>
      <c r="C131" s="70" t="s">
        <v>375</v>
      </c>
      <c r="D131" s="69" t="s">
        <v>381</v>
      </c>
      <c r="E131" s="67">
        <v>11162.9</v>
      </c>
      <c r="F131" s="33"/>
    </row>
    <row r="132" spans="1:6" ht="124.5" customHeight="1">
      <c r="A132" s="78" t="s">
        <v>152</v>
      </c>
      <c r="B132" s="80" t="s">
        <v>325</v>
      </c>
      <c r="C132" s="80"/>
      <c r="D132" s="147"/>
      <c r="E132" s="81">
        <f>E133</f>
        <v>2559.1999999999998</v>
      </c>
      <c r="F132" s="33"/>
    </row>
    <row r="133" spans="1:6" ht="27.75" customHeight="1">
      <c r="A133" s="68" t="s">
        <v>327</v>
      </c>
      <c r="B133" s="69" t="s">
        <v>326</v>
      </c>
      <c r="C133" s="68"/>
      <c r="D133" s="68"/>
      <c r="E133" s="67">
        <f>E134+E139+E142</f>
        <v>2559.1999999999998</v>
      </c>
      <c r="F133" s="33"/>
    </row>
    <row r="134" spans="1:6" ht="25.5" customHeight="1">
      <c r="A134" s="68" t="s">
        <v>323</v>
      </c>
      <c r="B134" s="69" t="s">
        <v>393</v>
      </c>
      <c r="C134" s="70"/>
      <c r="D134" s="83"/>
      <c r="E134" s="67">
        <f>E135+E137</f>
        <v>1340.8</v>
      </c>
      <c r="F134" s="33"/>
    </row>
    <row r="135" spans="1:6" ht="12.75" customHeight="1">
      <c r="A135" s="68" t="s">
        <v>374</v>
      </c>
      <c r="B135" s="69" t="s">
        <v>393</v>
      </c>
      <c r="C135" s="70" t="s">
        <v>375</v>
      </c>
      <c r="D135" s="69"/>
      <c r="E135" s="67">
        <f>E136</f>
        <v>1100.8</v>
      </c>
      <c r="F135" s="33"/>
    </row>
    <row r="136" spans="1:6" ht="12.75" customHeight="1">
      <c r="A136" s="72" t="s">
        <v>249</v>
      </c>
      <c r="B136" s="69" t="s">
        <v>393</v>
      </c>
      <c r="C136" s="70" t="s">
        <v>375</v>
      </c>
      <c r="D136" s="69" t="s">
        <v>381</v>
      </c>
      <c r="E136" s="67">
        <v>1100.8</v>
      </c>
      <c r="F136" s="33"/>
    </row>
    <row r="137" spans="1:6" ht="27" customHeight="1">
      <c r="A137" s="68" t="s">
        <v>72</v>
      </c>
      <c r="B137" s="69" t="s">
        <v>393</v>
      </c>
      <c r="C137" s="70" t="s">
        <v>73</v>
      </c>
      <c r="D137" s="69"/>
      <c r="E137" s="67">
        <f>E138</f>
        <v>240</v>
      </c>
      <c r="F137" s="33"/>
    </row>
    <row r="138" spans="1:6">
      <c r="A138" s="72" t="s">
        <v>249</v>
      </c>
      <c r="B138" s="69" t="s">
        <v>393</v>
      </c>
      <c r="C138" s="70" t="s">
        <v>73</v>
      </c>
      <c r="D138" s="69" t="s">
        <v>381</v>
      </c>
      <c r="E138" s="67">
        <v>240</v>
      </c>
    </row>
    <row r="139" spans="1:6">
      <c r="A139" s="68" t="s">
        <v>242</v>
      </c>
      <c r="B139" s="69" t="s">
        <v>394</v>
      </c>
      <c r="C139" s="74"/>
      <c r="D139" s="74"/>
      <c r="E139" s="67">
        <f>E140</f>
        <v>400</v>
      </c>
    </row>
    <row r="140" spans="1:6" ht="26.25">
      <c r="A140" s="68" t="s">
        <v>72</v>
      </c>
      <c r="B140" s="69" t="s">
        <v>394</v>
      </c>
      <c r="C140" s="70" t="s">
        <v>73</v>
      </c>
      <c r="D140" s="69"/>
      <c r="E140" s="71">
        <f>E141</f>
        <v>400</v>
      </c>
    </row>
    <row r="141" spans="1:6" ht="12" customHeight="1">
      <c r="A141" s="72" t="s">
        <v>249</v>
      </c>
      <c r="B141" s="69" t="s">
        <v>394</v>
      </c>
      <c r="C141" s="70" t="s">
        <v>73</v>
      </c>
      <c r="D141" s="69" t="s">
        <v>381</v>
      </c>
      <c r="E141" s="71">
        <v>400</v>
      </c>
    </row>
    <row r="142" spans="1:6" ht="28.5" customHeight="1">
      <c r="A142" s="72" t="s">
        <v>177</v>
      </c>
      <c r="B142" s="69" t="s">
        <v>96</v>
      </c>
      <c r="C142" s="70"/>
      <c r="D142" s="69"/>
      <c r="E142" s="71">
        <f>E143</f>
        <v>818.4</v>
      </c>
    </row>
    <row r="143" spans="1:6" ht="27.75" customHeight="1">
      <c r="A143" s="72" t="s">
        <v>204</v>
      </c>
      <c r="B143" s="69" t="s">
        <v>205</v>
      </c>
      <c r="C143" s="70"/>
      <c r="D143" s="69"/>
      <c r="E143" s="71">
        <f>E144</f>
        <v>818.4</v>
      </c>
    </row>
    <row r="144" spans="1:6" ht="12.75" customHeight="1">
      <c r="A144" s="68" t="s">
        <v>374</v>
      </c>
      <c r="B144" s="69" t="s">
        <v>205</v>
      </c>
      <c r="C144" s="70" t="s">
        <v>375</v>
      </c>
      <c r="D144" s="69"/>
      <c r="E144" s="71">
        <f>E145</f>
        <v>818.4</v>
      </c>
    </row>
    <row r="145" spans="1:5" ht="12.75" customHeight="1">
      <c r="A145" s="72" t="s">
        <v>249</v>
      </c>
      <c r="B145" s="69" t="s">
        <v>205</v>
      </c>
      <c r="C145" s="70" t="s">
        <v>375</v>
      </c>
      <c r="D145" s="69" t="s">
        <v>381</v>
      </c>
      <c r="E145" s="71">
        <v>818.4</v>
      </c>
    </row>
    <row r="146" spans="1:5" ht="66" customHeight="1">
      <c r="A146" s="73" t="s">
        <v>195</v>
      </c>
      <c r="B146" s="74" t="s">
        <v>330</v>
      </c>
      <c r="C146" s="70"/>
      <c r="D146" s="70" t="s">
        <v>56</v>
      </c>
      <c r="E146" s="75">
        <f>E147+E154+E160</f>
        <v>149247</v>
      </c>
    </row>
    <row r="147" spans="1:5" ht="25.5" customHeight="1">
      <c r="A147" s="72" t="s">
        <v>336</v>
      </c>
      <c r="B147" s="69" t="s">
        <v>331</v>
      </c>
      <c r="C147" s="70"/>
      <c r="D147" s="83"/>
      <c r="E147" s="67">
        <f>E148+E151</f>
        <v>397</v>
      </c>
    </row>
    <row r="148" spans="1:5" ht="25.5" customHeight="1">
      <c r="A148" s="72" t="s">
        <v>338</v>
      </c>
      <c r="B148" s="69" t="s">
        <v>271</v>
      </c>
      <c r="C148" s="70"/>
      <c r="D148" s="83"/>
      <c r="E148" s="67">
        <f>E149</f>
        <v>147</v>
      </c>
    </row>
    <row r="149" spans="1:5" ht="25.5" customHeight="1">
      <c r="A149" s="68" t="s">
        <v>72</v>
      </c>
      <c r="B149" s="69" t="s">
        <v>271</v>
      </c>
      <c r="C149" s="70" t="s">
        <v>73</v>
      </c>
      <c r="D149" s="83"/>
      <c r="E149" s="67">
        <f>E150</f>
        <v>147</v>
      </c>
    </row>
    <row r="150" spans="1:5" ht="12" customHeight="1">
      <c r="A150" s="68" t="s">
        <v>95</v>
      </c>
      <c r="B150" s="69" t="s">
        <v>271</v>
      </c>
      <c r="C150" s="70" t="s">
        <v>73</v>
      </c>
      <c r="D150" s="83" t="s">
        <v>51</v>
      </c>
      <c r="E150" s="67">
        <v>147</v>
      </c>
    </row>
    <row r="151" spans="1:5" ht="25.5" customHeight="1">
      <c r="A151" s="72" t="s">
        <v>341</v>
      </c>
      <c r="B151" s="69" t="s">
        <v>272</v>
      </c>
      <c r="C151" s="70"/>
      <c r="D151" s="83"/>
      <c r="E151" s="67">
        <f>E153</f>
        <v>250</v>
      </c>
    </row>
    <row r="152" spans="1:5" ht="25.5" customHeight="1">
      <c r="A152" s="68" t="s">
        <v>72</v>
      </c>
      <c r="B152" s="69" t="s">
        <v>272</v>
      </c>
      <c r="C152" s="70" t="s">
        <v>73</v>
      </c>
      <c r="D152" s="83"/>
      <c r="E152" s="67">
        <f>E153</f>
        <v>250</v>
      </c>
    </row>
    <row r="153" spans="1:5" ht="12" customHeight="1">
      <c r="A153" s="68" t="s">
        <v>94</v>
      </c>
      <c r="B153" s="69" t="s">
        <v>272</v>
      </c>
      <c r="C153" s="70" t="s">
        <v>73</v>
      </c>
      <c r="D153" s="83" t="s">
        <v>51</v>
      </c>
      <c r="E153" s="67">
        <v>250</v>
      </c>
    </row>
    <row r="154" spans="1:5" ht="37.5" customHeight="1">
      <c r="A154" s="68" t="s">
        <v>329</v>
      </c>
      <c r="B154" s="69" t="s">
        <v>333</v>
      </c>
      <c r="C154" s="70"/>
      <c r="D154" s="70"/>
      <c r="E154" s="71">
        <f>E155</f>
        <v>9060</v>
      </c>
    </row>
    <row r="155" spans="1:5" ht="27.75" customHeight="1">
      <c r="A155" s="68" t="s">
        <v>332</v>
      </c>
      <c r="B155" s="69" t="s">
        <v>274</v>
      </c>
      <c r="C155" s="70"/>
      <c r="D155" s="70"/>
      <c r="E155" s="71">
        <f>E156+E158</f>
        <v>9060</v>
      </c>
    </row>
    <row r="156" spans="1:5" ht="24.75" customHeight="1">
      <c r="A156" s="68" t="s">
        <v>72</v>
      </c>
      <c r="B156" s="69" t="s">
        <v>274</v>
      </c>
      <c r="C156" s="70" t="s">
        <v>73</v>
      </c>
      <c r="D156" s="70"/>
      <c r="E156" s="71">
        <f>E157</f>
        <v>2060</v>
      </c>
    </row>
    <row r="157" spans="1:5" ht="12" customHeight="1">
      <c r="A157" s="72" t="s">
        <v>410</v>
      </c>
      <c r="B157" s="69" t="s">
        <v>274</v>
      </c>
      <c r="C157" s="70" t="s">
        <v>73</v>
      </c>
      <c r="D157" s="70" t="s">
        <v>412</v>
      </c>
      <c r="E157" s="71">
        <v>2060</v>
      </c>
    </row>
    <row r="158" spans="1:5" ht="13.5" customHeight="1">
      <c r="A158" s="72" t="s">
        <v>303</v>
      </c>
      <c r="B158" s="69" t="s">
        <v>274</v>
      </c>
      <c r="C158" s="70" t="s">
        <v>379</v>
      </c>
      <c r="D158" s="70"/>
      <c r="E158" s="71">
        <f>E159</f>
        <v>7000</v>
      </c>
    </row>
    <row r="159" spans="1:5" ht="12" customHeight="1">
      <c r="A159" s="72" t="s">
        <v>410</v>
      </c>
      <c r="B159" s="69" t="s">
        <v>274</v>
      </c>
      <c r="C159" s="70" t="s">
        <v>379</v>
      </c>
      <c r="D159" s="70" t="s">
        <v>412</v>
      </c>
      <c r="E159" s="71">
        <v>7000</v>
      </c>
    </row>
    <row r="160" spans="1:5" ht="24.75" customHeight="1">
      <c r="A160" s="72" t="s">
        <v>334</v>
      </c>
      <c r="B160" s="69" t="s">
        <v>337</v>
      </c>
      <c r="C160" s="70"/>
      <c r="D160" s="70"/>
      <c r="E160" s="71">
        <f>E161+E164</f>
        <v>139790</v>
      </c>
    </row>
    <row r="161" spans="1:5" ht="14.25" customHeight="1">
      <c r="A161" s="68" t="s">
        <v>335</v>
      </c>
      <c r="B161" s="69" t="s">
        <v>273</v>
      </c>
      <c r="C161" s="70"/>
      <c r="D161" s="70"/>
      <c r="E161" s="71">
        <f>E162</f>
        <v>1790</v>
      </c>
    </row>
    <row r="162" spans="1:5" ht="12" customHeight="1">
      <c r="A162" s="72" t="s">
        <v>303</v>
      </c>
      <c r="B162" s="69" t="s">
        <v>273</v>
      </c>
      <c r="C162" s="70" t="s">
        <v>379</v>
      </c>
      <c r="D162" s="70"/>
      <c r="E162" s="71">
        <f>E163</f>
        <v>1790</v>
      </c>
    </row>
    <row r="163" spans="1:5" ht="12.75" customHeight="1">
      <c r="A163" s="72" t="s">
        <v>106</v>
      </c>
      <c r="B163" s="69" t="s">
        <v>273</v>
      </c>
      <c r="C163" s="70" t="s">
        <v>379</v>
      </c>
      <c r="D163" s="83" t="s">
        <v>104</v>
      </c>
      <c r="E163" s="67">
        <v>1790</v>
      </c>
    </row>
    <row r="164" spans="1:5" ht="26.25" customHeight="1">
      <c r="A164" s="72" t="s">
        <v>177</v>
      </c>
      <c r="B164" s="69" t="s">
        <v>107</v>
      </c>
      <c r="C164" s="70"/>
      <c r="D164" s="83"/>
      <c r="E164" s="67">
        <f>E165</f>
        <v>138000</v>
      </c>
    </row>
    <row r="165" spans="1:5" ht="51.75" customHeight="1">
      <c r="A165" s="72" t="s">
        <v>109</v>
      </c>
      <c r="B165" s="69" t="s">
        <v>108</v>
      </c>
      <c r="C165" s="70"/>
      <c r="D165" s="83"/>
      <c r="E165" s="67">
        <f>E166</f>
        <v>138000</v>
      </c>
    </row>
    <row r="166" spans="1:5" ht="12.75" customHeight="1">
      <c r="A166" s="72" t="s">
        <v>303</v>
      </c>
      <c r="B166" s="69" t="s">
        <v>108</v>
      </c>
      <c r="C166" s="70" t="s">
        <v>379</v>
      </c>
      <c r="D166" s="83"/>
      <c r="E166" s="67">
        <f>E167</f>
        <v>138000</v>
      </c>
    </row>
    <row r="167" spans="1:5" ht="12.75" customHeight="1">
      <c r="A167" s="72" t="s">
        <v>106</v>
      </c>
      <c r="B167" s="69" t="s">
        <v>108</v>
      </c>
      <c r="C167" s="70" t="s">
        <v>379</v>
      </c>
      <c r="D167" s="83" t="s">
        <v>104</v>
      </c>
      <c r="E167" s="67">
        <v>138000</v>
      </c>
    </row>
    <row r="168" spans="1:5" ht="66" customHeight="1">
      <c r="A168" s="73" t="s">
        <v>164</v>
      </c>
      <c r="B168" s="74" t="s">
        <v>342</v>
      </c>
      <c r="C168" s="70"/>
      <c r="D168" s="83"/>
      <c r="E168" s="75">
        <f>E169+E172+E175+E178+E181</f>
        <v>7399.7999999999993</v>
      </c>
    </row>
    <row r="169" spans="1:5" ht="12.75" customHeight="1">
      <c r="A169" s="68" t="s">
        <v>347</v>
      </c>
      <c r="B169" s="69" t="s">
        <v>276</v>
      </c>
      <c r="C169" s="69"/>
      <c r="D169" s="69"/>
      <c r="E169" s="67">
        <f>E170</f>
        <v>835.7</v>
      </c>
    </row>
    <row r="170" spans="1:5" ht="25.5" customHeight="1">
      <c r="A170" s="68" t="s">
        <v>72</v>
      </c>
      <c r="B170" s="69" t="s">
        <v>276</v>
      </c>
      <c r="C170" s="69" t="s">
        <v>73</v>
      </c>
      <c r="D170" s="69"/>
      <c r="E170" s="67">
        <f>E171</f>
        <v>835.7</v>
      </c>
    </row>
    <row r="171" spans="1:5" ht="40.5" customHeight="1">
      <c r="A171" s="72" t="s">
        <v>92</v>
      </c>
      <c r="B171" s="69" t="s">
        <v>276</v>
      </c>
      <c r="C171" s="69" t="s">
        <v>73</v>
      </c>
      <c r="D171" s="69" t="s">
        <v>293</v>
      </c>
      <c r="E171" s="67">
        <v>835.7</v>
      </c>
    </row>
    <row r="172" spans="1:5" ht="12.75" customHeight="1">
      <c r="A172" s="72" t="s">
        <v>346</v>
      </c>
      <c r="B172" s="69" t="s">
        <v>277</v>
      </c>
      <c r="C172" s="69"/>
      <c r="D172" s="69"/>
      <c r="E172" s="67">
        <f>E173</f>
        <v>1120</v>
      </c>
    </row>
    <row r="173" spans="1:5" ht="29.25" customHeight="1">
      <c r="A173" s="68" t="s">
        <v>72</v>
      </c>
      <c r="B173" s="69" t="s">
        <v>277</v>
      </c>
      <c r="C173" s="69" t="s">
        <v>73</v>
      </c>
      <c r="D173" s="69"/>
      <c r="E173" s="67">
        <f>E174</f>
        <v>1120</v>
      </c>
    </row>
    <row r="174" spans="1:5" ht="12.75" customHeight="1">
      <c r="A174" s="72" t="s">
        <v>345</v>
      </c>
      <c r="B174" s="69" t="s">
        <v>277</v>
      </c>
      <c r="C174" s="69" t="s">
        <v>73</v>
      </c>
      <c r="D174" s="69" t="s">
        <v>344</v>
      </c>
      <c r="E174" s="67">
        <v>1120</v>
      </c>
    </row>
    <row r="175" spans="1:5" ht="12.75" customHeight="1">
      <c r="A175" s="68" t="s">
        <v>343</v>
      </c>
      <c r="B175" s="69" t="s">
        <v>275</v>
      </c>
      <c r="C175" s="70"/>
      <c r="D175" s="83"/>
      <c r="E175" s="67">
        <f>E176</f>
        <v>1993</v>
      </c>
    </row>
    <row r="176" spans="1:5" ht="27.75" customHeight="1">
      <c r="A176" s="68" t="s">
        <v>72</v>
      </c>
      <c r="B176" s="69" t="s">
        <v>275</v>
      </c>
      <c r="C176" s="83" t="s">
        <v>73</v>
      </c>
      <c r="D176" s="83"/>
      <c r="E176" s="67">
        <f>E177</f>
        <v>1993</v>
      </c>
    </row>
    <row r="177" spans="1:5" ht="12.75" customHeight="1">
      <c r="A177" s="68" t="s">
        <v>413</v>
      </c>
      <c r="B177" s="69" t="s">
        <v>275</v>
      </c>
      <c r="C177" s="69" t="s">
        <v>73</v>
      </c>
      <c r="D177" s="69" t="s">
        <v>414</v>
      </c>
      <c r="E177" s="67">
        <v>1993</v>
      </c>
    </row>
    <row r="178" spans="1:5" ht="24.75" customHeight="1">
      <c r="A178" s="68" t="s">
        <v>268</v>
      </c>
      <c r="B178" s="69" t="s">
        <v>269</v>
      </c>
      <c r="C178" s="69"/>
      <c r="D178" s="69"/>
      <c r="E178" s="67">
        <f>E179</f>
        <v>2300</v>
      </c>
    </row>
    <row r="179" spans="1:5" ht="27.75" customHeight="1">
      <c r="A179" s="68" t="s">
        <v>72</v>
      </c>
      <c r="B179" s="69" t="s">
        <v>269</v>
      </c>
      <c r="C179" s="83" t="s">
        <v>73</v>
      </c>
      <c r="D179" s="69"/>
      <c r="E179" s="67">
        <f>E180</f>
        <v>2300</v>
      </c>
    </row>
    <row r="180" spans="1:5" ht="12.75" customHeight="1">
      <c r="A180" s="68" t="s">
        <v>50</v>
      </c>
      <c r="B180" s="69" t="s">
        <v>269</v>
      </c>
      <c r="C180" s="69" t="s">
        <v>73</v>
      </c>
      <c r="D180" s="69" t="s">
        <v>17</v>
      </c>
      <c r="E180" s="67">
        <v>2300</v>
      </c>
    </row>
    <row r="181" spans="1:5" ht="27.75" customHeight="1">
      <c r="A181" s="72" t="s">
        <v>177</v>
      </c>
      <c r="B181" s="69" t="s">
        <v>165</v>
      </c>
      <c r="C181" s="69"/>
      <c r="D181" s="69"/>
      <c r="E181" s="67">
        <f>E182</f>
        <v>1151.0999999999999</v>
      </c>
    </row>
    <row r="182" spans="1:5" ht="64.5" customHeight="1">
      <c r="A182" s="68" t="s">
        <v>200</v>
      </c>
      <c r="B182" s="69" t="s">
        <v>373</v>
      </c>
      <c r="C182" s="69"/>
      <c r="D182" s="69"/>
      <c r="E182" s="67">
        <f>E183</f>
        <v>1151.0999999999999</v>
      </c>
    </row>
    <row r="183" spans="1:5" ht="27.75" customHeight="1">
      <c r="A183" s="68" t="s">
        <v>72</v>
      </c>
      <c r="B183" s="69" t="s">
        <v>373</v>
      </c>
      <c r="C183" s="69" t="s">
        <v>73</v>
      </c>
      <c r="D183" s="69"/>
      <c r="E183" s="67">
        <f>E184</f>
        <v>1151.0999999999999</v>
      </c>
    </row>
    <row r="184" spans="1:5" ht="37.5" customHeight="1">
      <c r="A184" s="72" t="s">
        <v>92</v>
      </c>
      <c r="B184" s="69" t="s">
        <v>373</v>
      </c>
      <c r="C184" s="69" t="s">
        <v>73</v>
      </c>
      <c r="D184" s="69" t="s">
        <v>293</v>
      </c>
      <c r="E184" s="67">
        <v>1151.0999999999999</v>
      </c>
    </row>
    <row r="185" spans="1:5" ht="66" customHeight="1">
      <c r="A185" s="73" t="s">
        <v>34</v>
      </c>
      <c r="B185" s="74" t="s">
        <v>35</v>
      </c>
      <c r="C185" s="70"/>
      <c r="D185" s="83"/>
      <c r="E185" s="75">
        <f>E186+E189</f>
        <v>4200</v>
      </c>
    </row>
    <row r="186" spans="1:5" ht="37.5" customHeight="1">
      <c r="A186" s="68" t="s">
        <v>37</v>
      </c>
      <c r="B186" s="69" t="s">
        <v>36</v>
      </c>
      <c r="C186" s="69"/>
      <c r="D186" s="69"/>
      <c r="E186" s="67">
        <f>E187</f>
        <v>1400</v>
      </c>
    </row>
    <row r="187" spans="1:5" ht="27" customHeight="1">
      <c r="A187" s="68" t="s">
        <v>72</v>
      </c>
      <c r="B187" s="69" t="s">
        <v>36</v>
      </c>
      <c r="C187" s="69" t="s">
        <v>73</v>
      </c>
      <c r="D187" s="69"/>
      <c r="E187" s="67">
        <f>E188</f>
        <v>1400</v>
      </c>
    </row>
    <row r="188" spans="1:5" ht="12.75" customHeight="1">
      <c r="A188" s="68" t="s">
        <v>14</v>
      </c>
      <c r="B188" s="69" t="s">
        <v>36</v>
      </c>
      <c r="C188" s="69" t="s">
        <v>73</v>
      </c>
      <c r="D188" s="69" t="s">
        <v>15</v>
      </c>
      <c r="E188" s="67">
        <v>1400</v>
      </c>
    </row>
    <row r="189" spans="1:5" ht="26.25" customHeight="1">
      <c r="A189" s="68" t="s">
        <v>38</v>
      </c>
      <c r="B189" s="69" t="s">
        <v>39</v>
      </c>
      <c r="C189" s="69"/>
      <c r="D189" s="69"/>
      <c r="E189" s="67">
        <f>E190</f>
        <v>2800</v>
      </c>
    </row>
    <row r="190" spans="1:5" ht="26.25" customHeight="1">
      <c r="A190" s="68" t="s">
        <v>72</v>
      </c>
      <c r="B190" s="69" t="s">
        <v>39</v>
      </c>
      <c r="C190" s="69" t="s">
        <v>73</v>
      </c>
      <c r="D190" s="69"/>
      <c r="E190" s="67">
        <f>E191</f>
        <v>2800</v>
      </c>
    </row>
    <row r="191" spans="1:5" ht="12.75" customHeight="1">
      <c r="A191" s="68" t="s">
        <v>14</v>
      </c>
      <c r="B191" s="69" t="s">
        <v>39</v>
      </c>
      <c r="C191" s="69" t="s">
        <v>73</v>
      </c>
      <c r="D191" s="69" t="s">
        <v>15</v>
      </c>
      <c r="E191" s="67">
        <v>2800</v>
      </c>
    </row>
    <row r="192" spans="1:5" ht="63" customHeight="1">
      <c r="A192" s="73" t="s">
        <v>371</v>
      </c>
      <c r="B192" s="74" t="s">
        <v>372</v>
      </c>
      <c r="C192" s="69"/>
      <c r="D192" s="74"/>
      <c r="E192" s="75">
        <f>E193</f>
        <v>11969.9</v>
      </c>
    </row>
    <row r="193" spans="1:5" ht="24.75" customHeight="1">
      <c r="A193" s="76" t="s">
        <v>364</v>
      </c>
      <c r="B193" s="69" t="s">
        <v>366</v>
      </c>
      <c r="C193" s="69"/>
      <c r="D193" s="69"/>
      <c r="E193" s="67">
        <f>E194+E197</f>
        <v>11969.9</v>
      </c>
    </row>
    <row r="194" spans="1:5" ht="25.5" customHeight="1">
      <c r="A194" s="76" t="s">
        <v>365</v>
      </c>
      <c r="B194" s="69" t="s">
        <v>367</v>
      </c>
      <c r="C194" s="69"/>
      <c r="D194" s="69"/>
      <c r="E194" s="67">
        <f>E195</f>
        <v>419.9</v>
      </c>
    </row>
    <row r="195" spans="1:5" ht="24.75" customHeight="1">
      <c r="A195" s="68" t="s">
        <v>72</v>
      </c>
      <c r="B195" s="69" t="s">
        <v>367</v>
      </c>
      <c r="C195" s="69" t="s">
        <v>73</v>
      </c>
      <c r="D195" s="69"/>
      <c r="E195" s="67">
        <f>E196</f>
        <v>419.9</v>
      </c>
    </row>
    <row r="196" spans="1:5" ht="14.25" customHeight="1">
      <c r="A196" s="72" t="s">
        <v>257</v>
      </c>
      <c r="B196" s="69" t="s">
        <v>367</v>
      </c>
      <c r="C196" s="69" t="s">
        <v>73</v>
      </c>
      <c r="D196" s="69" t="s">
        <v>301</v>
      </c>
      <c r="E196" s="67">
        <v>419.9</v>
      </c>
    </row>
    <row r="197" spans="1:5" ht="81" customHeight="1">
      <c r="A197" s="72" t="s">
        <v>124</v>
      </c>
      <c r="B197" s="69" t="s">
        <v>45</v>
      </c>
      <c r="C197" s="69"/>
      <c r="D197" s="69"/>
      <c r="E197" s="67">
        <f>E198</f>
        <v>11550</v>
      </c>
    </row>
    <row r="198" spans="1:5" ht="27.75" customHeight="1">
      <c r="A198" s="68" t="s">
        <v>72</v>
      </c>
      <c r="B198" s="69" t="s">
        <v>45</v>
      </c>
      <c r="C198" s="69" t="s">
        <v>73</v>
      </c>
      <c r="D198" s="69"/>
      <c r="E198" s="67">
        <f>E199</f>
        <v>11550</v>
      </c>
    </row>
    <row r="199" spans="1:5" ht="12.75" customHeight="1">
      <c r="A199" s="72" t="s">
        <v>257</v>
      </c>
      <c r="B199" s="69" t="s">
        <v>45</v>
      </c>
      <c r="C199" s="69" t="s">
        <v>73</v>
      </c>
      <c r="D199" s="69" t="s">
        <v>301</v>
      </c>
      <c r="E199" s="67">
        <v>11550</v>
      </c>
    </row>
    <row r="200" spans="1:5" ht="52.5" customHeight="1">
      <c r="A200" s="73" t="s">
        <v>137</v>
      </c>
      <c r="B200" s="90" t="s">
        <v>201</v>
      </c>
      <c r="C200" s="69"/>
      <c r="D200" s="69"/>
      <c r="E200" s="75">
        <f>E201</f>
        <v>16700</v>
      </c>
    </row>
    <row r="201" spans="1:5" ht="27" customHeight="1">
      <c r="A201" s="68" t="s">
        <v>139</v>
      </c>
      <c r="B201" s="91" t="s">
        <v>202</v>
      </c>
      <c r="C201" s="69"/>
      <c r="D201" s="69"/>
      <c r="E201" s="67">
        <f>E202</f>
        <v>16700</v>
      </c>
    </row>
    <row r="202" spans="1:5" ht="39.75" customHeight="1">
      <c r="A202" s="68" t="s">
        <v>210</v>
      </c>
      <c r="B202" s="91" t="s">
        <v>202</v>
      </c>
      <c r="C202" s="69" t="s">
        <v>54</v>
      </c>
      <c r="D202" s="69"/>
      <c r="E202" s="67">
        <f>E203</f>
        <v>16700</v>
      </c>
    </row>
    <row r="203" spans="1:5" ht="12.75" customHeight="1">
      <c r="A203" s="72" t="s">
        <v>297</v>
      </c>
      <c r="B203" s="91" t="s">
        <v>202</v>
      </c>
      <c r="C203" s="69" t="s">
        <v>54</v>
      </c>
      <c r="D203" s="69" t="s">
        <v>299</v>
      </c>
      <c r="E203" s="67">
        <v>16700</v>
      </c>
    </row>
    <row r="204" spans="1:5" ht="25.5">
      <c r="A204" s="73" t="s">
        <v>211</v>
      </c>
      <c r="B204" s="74" t="s">
        <v>348</v>
      </c>
      <c r="C204" s="74"/>
      <c r="D204" s="74"/>
      <c r="E204" s="75">
        <f>E205</f>
        <v>56365.8</v>
      </c>
    </row>
    <row r="205" spans="1:5" ht="39" customHeight="1">
      <c r="A205" s="68" t="s">
        <v>171</v>
      </c>
      <c r="B205" s="69" t="s">
        <v>349</v>
      </c>
      <c r="C205" s="69"/>
      <c r="D205" s="69"/>
      <c r="E205" s="67">
        <f>E206+E209+E221+E224+E231+E238+E242+E246</f>
        <v>56365.8</v>
      </c>
    </row>
    <row r="206" spans="1:5" ht="25.5" customHeight="1">
      <c r="A206" s="68" t="s">
        <v>20</v>
      </c>
      <c r="B206" s="69" t="s">
        <v>350</v>
      </c>
      <c r="C206" s="69"/>
      <c r="D206" s="69"/>
      <c r="E206" s="67">
        <f>E207</f>
        <v>2273.3000000000002</v>
      </c>
    </row>
    <row r="207" spans="1:5" ht="26.25" customHeight="1">
      <c r="A207" s="68" t="s">
        <v>172</v>
      </c>
      <c r="B207" s="69" t="s">
        <v>350</v>
      </c>
      <c r="C207" s="69" t="s">
        <v>173</v>
      </c>
      <c r="D207" s="69"/>
      <c r="E207" s="67">
        <f>E208</f>
        <v>2273.3000000000002</v>
      </c>
    </row>
    <row r="208" spans="1:5" ht="52.5" customHeight="1">
      <c r="A208" s="68" t="s">
        <v>98</v>
      </c>
      <c r="B208" s="69" t="s">
        <v>350</v>
      </c>
      <c r="C208" s="69" t="s">
        <v>173</v>
      </c>
      <c r="D208" s="69" t="s">
        <v>289</v>
      </c>
      <c r="E208" s="67">
        <v>2273.3000000000002</v>
      </c>
    </row>
    <row r="209" spans="1:6" ht="27" customHeight="1">
      <c r="A209" s="68" t="s">
        <v>30</v>
      </c>
      <c r="B209" s="69" t="s">
        <v>351</v>
      </c>
      <c r="C209" s="69"/>
      <c r="D209" s="69"/>
      <c r="E209" s="67">
        <f>E210+E213+E216+E218</f>
        <v>41611.699999999997</v>
      </c>
    </row>
    <row r="210" spans="1:6" ht="24.75" customHeight="1">
      <c r="A210" s="68" t="s">
        <v>172</v>
      </c>
      <c r="B210" s="69" t="s">
        <v>351</v>
      </c>
      <c r="C210" s="69" t="s">
        <v>173</v>
      </c>
      <c r="D210" s="69"/>
      <c r="E210" s="67">
        <f>E211+E212</f>
        <v>30997.7</v>
      </c>
    </row>
    <row r="211" spans="1:6" ht="39.75" customHeight="1">
      <c r="A211" s="68" t="s">
        <v>174</v>
      </c>
      <c r="B211" s="69" t="s">
        <v>351</v>
      </c>
      <c r="C211" s="69" t="s">
        <v>173</v>
      </c>
      <c r="D211" s="69" t="s">
        <v>401</v>
      </c>
      <c r="E211" s="67">
        <v>2721</v>
      </c>
    </row>
    <row r="212" spans="1:6" ht="51.75" customHeight="1">
      <c r="A212" s="68" t="s">
        <v>98</v>
      </c>
      <c r="B212" s="69" t="s">
        <v>351</v>
      </c>
      <c r="C212" s="69" t="s">
        <v>173</v>
      </c>
      <c r="D212" s="69" t="s">
        <v>289</v>
      </c>
      <c r="E212" s="67">
        <v>28276.7</v>
      </c>
    </row>
    <row r="213" spans="1:6" ht="26.25" customHeight="1">
      <c r="A213" s="68" t="s">
        <v>72</v>
      </c>
      <c r="B213" s="69" t="s">
        <v>351</v>
      </c>
      <c r="C213" s="69" t="s">
        <v>73</v>
      </c>
      <c r="D213" s="69"/>
      <c r="E213" s="67">
        <f>E214+E215</f>
        <v>10054</v>
      </c>
    </row>
    <row r="214" spans="1:6" ht="37.5" customHeight="1">
      <c r="A214" s="20" t="s">
        <v>174</v>
      </c>
      <c r="B214" s="23" t="s">
        <v>351</v>
      </c>
      <c r="C214" s="23" t="s">
        <v>73</v>
      </c>
      <c r="D214" s="23" t="s">
        <v>401</v>
      </c>
      <c r="E214" s="30">
        <v>1549</v>
      </c>
    </row>
    <row r="215" spans="1:6" ht="51.75" customHeight="1">
      <c r="A215" s="20" t="s">
        <v>98</v>
      </c>
      <c r="B215" s="23" t="s">
        <v>351</v>
      </c>
      <c r="C215" s="23" t="s">
        <v>73</v>
      </c>
      <c r="D215" s="23" t="s">
        <v>289</v>
      </c>
      <c r="E215" s="30">
        <v>8505</v>
      </c>
    </row>
    <row r="216" spans="1:6" ht="12.75" customHeight="1">
      <c r="A216" s="20" t="s">
        <v>244</v>
      </c>
      <c r="B216" s="23" t="s">
        <v>351</v>
      </c>
      <c r="C216" s="23" t="s">
        <v>243</v>
      </c>
      <c r="D216" s="23"/>
      <c r="E216" s="30">
        <f>E217</f>
        <v>380</v>
      </c>
    </row>
    <row r="217" spans="1:6" ht="51.75" customHeight="1">
      <c r="A217" s="20" t="s">
        <v>98</v>
      </c>
      <c r="B217" s="23" t="s">
        <v>351</v>
      </c>
      <c r="C217" s="23" t="s">
        <v>243</v>
      </c>
      <c r="D217" s="23" t="s">
        <v>289</v>
      </c>
      <c r="E217" s="30">
        <v>380</v>
      </c>
    </row>
    <row r="218" spans="1:6" ht="12.75" customHeight="1">
      <c r="A218" s="20" t="s">
        <v>99</v>
      </c>
      <c r="B218" s="23" t="s">
        <v>351</v>
      </c>
      <c r="C218" s="23" t="s">
        <v>376</v>
      </c>
      <c r="D218" s="23"/>
      <c r="E218" s="30">
        <f>E219+E220</f>
        <v>180</v>
      </c>
    </row>
    <row r="219" spans="1:6" ht="39" customHeight="1">
      <c r="A219" s="20" t="s">
        <v>174</v>
      </c>
      <c r="B219" s="23" t="s">
        <v>351</v>
      </c>
      <c r="C219" s="23" t="s">
        <v>376</v>
      </c>
      <c r="D219" s="23" t="s">
        <v>401</v>
      </c>
      <c r="E219" s="30">
        <v>10</v>
      </c>
    </row>
    <row r="220" spans="1:6" ht="52.5" customHeight="1">
      <c r="A220" s="20" t="s">
        <v>98</v>
      </c>
      <c r="B220" s="23" t="s">
        <v>351</v>
      </c>
      <c r="C220" s="23" t="s">
        <v>376</v>
      </c>
      <c r="D220" s="23" t="s">
        <v>289</v>
      </c>
      <c r="E220" s="30">
        <v>170</v>
      </c>
      <c r="F220" s="33"/>
    </row>
    <row r="221" spans="1:6" ht="27.75" customHeight="1">
      <c r="A221" s="20" t="s">
        <v>214</v>
      </c>
      <c r="B221" s="23" t="s">
        <v>352</v>
      </c>
      <c r="C221" s="23"/>
      <c r="D221" s="23"/>
      <c r="E221" s="30">
        <f>E222</f>
        <v>2220</v>
      </c>
    </row>
    <row r="222" spans="1:6" ht="26.25" customHeight="1">
      <c r="A222" s="20" t="s">
        <v>172</v>
      </c>
      <c r="B222" s="23" t="s">
        <v>352</v>
      </c>
      <c r="C222" s="23" t="s">
        <v>173</v>
      </c>
      <c r="D222" s="23"/>
      <c r="E222" s="30">
        <f>E223</f>
        <v>2220</v>
      </c>
    </row>
    <row r="223" spans="1:6" ht="37.5" customHeight="1">
      <c r="A223" s="20" t="s">
        <v>174</v>
      </c>
      <c r="B223" s="23" t="s">
        <v>352</v>
      </c>
      <c r="C223" s="23" t="s">
        <v>173</v>
      </c>
      <c r="D223" s="23" t="s">
        <v>401</v>
      </c>
      <c r="E223" s="30">
        <v>2220</v>
      </c>
      <c r="F223" s="33"/>
    </row>
    <row r="224" spans="1:6" ht="26.25" customHeight="1">
      <c r="A224" s="20" t="s">
        <v>53</v>
      </c>
      <c r="B224" s="23" t="s">
        <v>353</v>
      </c>
      <c r="C224" s="23"/>
      <c r="D224" s="23"/>
      <c r="E224" s="30">
        <f>E225+E229</f>
        <v>2419</v>
      </c>
    </row>
    <row r="225" spans="1:5" ht="25.5" customHeight="1">
      <c r="A225" s="20" t="s">
        <v>72</v>
      </c>
      <c r="B225" s="23" t="s">
        <v>353</v>
      </c>
      <c r="C225" s="23" t="s">
        <v>73</v>
      </c>
      <c r="D225" s="24"/>
      <c r="E225" s="30">
        <f>E226+E227+E228</f>
        <v>1619</v>
      </c>
    </row>
    <row r="226" spans="1:5" ht="12.75" customHeight="1">
      <c r="A226" s="20" t="s">
        <v>413</v>
      </c>
      <c r="B226" s="23" t="s">
        <v>353</v>
      </c>
      <c r="C226" s="23" t="s">
        <v>73</v>
      </c>
      <c r="D226" s="23" t="s">
        <v>414</v>
      </c>
      <c r="E226" s="30">
        <v>330</v>
      </c>
    </row>
    <row r="227" spans="1:5" ht="11.25" customHeight="1">
      <c r="A227" s="20" t="s">
        <v>297</v>
      </c>
      <c r="B227" s="23" t="s">
        <v>353</v>
      </c>
      <c r="C227" s="23" t="s">
        <v>73</v>
      </c>
      <c r="D227" s="23" t="s">
        <v>370</v>
      </c>
      <c r="E227" s="30">
        <v>889</v>
      </c>
    </row>
    <row r="228" spans="1:5" ht="12.75" customHeight="1">
      <c r="A228" s="20" t="s">
        <v>88</v>
      </c>
      <c r="B228" s="23" t="s">
        <v>353</v>
      </c>
      <c r="C228" s="24" t="s">
        <v>73</v>
      </c>
      <c r="D228" s="21" t="s">
        <v>90</v>
      </c>
      <c r="E228" s="30">
        <v>400</v>
      </c>
    </row>
    <row r="229" spans="1:5" ht="12.75" customHeight="1">
      <c r="A229" s="20" t="s">
        <v>122</v>
      </c>
      <c r="B229" s="23" t="s">
        <v>353</v>
      </c>
      <c r="C229" s="24" t="s">
        <v>121</v>
      </c>
      <c r="D229" s="21"/>
      <c r="E229" s="30">
        <f>E230</f>
        <v>800</v>
      </c>
    </row>
    <row r="230" spans="1:5" ht="12.75" customHeight="1">
      <c r="A230" s="20" t="s">
        <v>42</v>
      </c>
      <c r="B230" s="23" t="s">
        <v>353</v>
      </c>
      <c r="C230" s="24" t="s">
        <v>121</v>
      </c>
      <c r="D230" s="21" t="s">
        <v>43</v>
      </c>
      <c r="E230" s="30">
        <v>800</v>
      </c>
    </row>
    <row r="231" spans="1:5" ht="12.75" customHeight="1">
      <c r="A231" s="20" t="s">
        <v>265</v>
      </c>
      <c r="B231" s="21" t="s">
        <v>264</v>
      </c>
      <c r="C231" s="65"/>
      <c r="D231" s="21"/>
      <c r="E231" s="28">
        <f>E235+E232</f>
        <v>338.3</v>
      </c>
    </row>
    <row r="232" spans="1:5" ht="40.5" customHeight="1">
      <c r="A232" s="20" t="s">
        <v>422</v>
      </c>
      <c r="B232" s="62" t="s">
        <v>424</v>
      </c>
      <c r="C232" s="65"/>
      <c r="D232" s="21"/>
      <c r="E232" s="28">
        <f>E233</f>
        <v>60</v>
      </c>
    </row>
    <row r="233" spans="1:5" ht="12.75" customHeight="1">
      <c r="A233" s="61" t="s">
        <v>191</v>
      </c>
      <c r="B233" s="62" t="s">
        <v>424</v>
      </c>
      <c r="C233" s="65" t="s">
        <v>425</v>
      </c>
      <c r="D233" s="21"/>
      <c r="E233" s="28">
        <f>E234</f>
        <v>60</v>
      </c>
    </row>
    <row r="234" spans="1:5" ht="40.5" customHeight="1">
      <c r="A234" s="20" t="s">
        <v>174</v>
      </c>
      <c r="B234" s="62" t="s">
        <v>424</v>
      </c>
      <c r="C234" s="65" t="s">
        <v>425</v>
      </c>
      <c r="D234" s="21" t="s">
        <v>401</v>
      </c>
      <c r="E234" s="28">
        <v>60</v>
      </c>
    </row>
    <row r="235" spans="1:5" ht="27" customHeight="1">
      <c r="A235" s="20" t="s">
        <v>11</v>
      </c>
      <c r="B235" s="21" t="s">
        <v>354</v>
      </c>
      <c r="C235" s="65"/>
      <c r="D235" s="65"/>
      <c r="E235" s="28">
        <f>E236</f>
        <v>278.3</v>
      </c>
    </row>
    <row r="236" spans="1:5" ht="25.5" customHeight="1">
      <c r="A236" s="20" t="s">
        <v>172</v>
      </c>
      <c r="B236" s="21" t="s">
        <v>354</v>
      </c>
      <c r="C236" s="65" t="s">
        <v>173</v>
      </c>
      <c r="D236" s="65"/>
      <c r="E236" s="28">
        <f>E237</f>
        <v>278.3</v>
      </c>
    </row>
    <row r="237" spans="1:5" ht="12.75" customHeight="1">
      <c r="A237" s="20" t="s">
        <v>419</v>
      </c>
      <c r="B237" s="21" t="s">
        <v>354</v>
      </c>
      <c r="C237" s="65" t="s">
        <v>173</v>
      </c>
      <c r="D237" s="65" t="s">
        <v>420</v>
      </c>
      <c r="E237" s="28">
        <v>278.3</v>
      </c>
    </row>
    <row r="238" spans="1:5" ht="26.25" customHeight="1">
      <c r="A238" s="20" t="s">
        <v>266</v>
      </c>
      <c r="B238" s="23" t="s">
        <v>267</v>
      </c>
      <c r="C238" s="24"/>
      <c r="D238" s="24"/>
      <c r="E238" s="30">
        <f>E239</f>
        <v>3.5</v>
      </c>
    </row>
    <row r="239" spans="1:5" ht="51" customHeight="1">
      <c r="A239" s="20" t="s">
        <v>49</v>
      </c>
      <c r="B239" s="21" t="s">
        <v>355</v>
      </c>
      <c r="C239" s="24"/>
      <c r="D239" s="21"/>
      <c r="E239" s="28">
        <f>E240</f>
        <v>3.5</v>
      </c>
    </row>
    <row r="240" spans="1:5" ht="24.75" customHeight="1">
      <c r="A240" s="20" t="s">
        <v>72</v>
      </c>
      <c r="B240" s="21" t="s">
        <v>355</v>
      </c>
      <c r="C240" s="24" t="s">
        <v>73</v>
      </c>
      <c r="D240" s="21"/>
      <c r="E240" s="28">
        <f>E241</f>
        <v>3.5</v>
      </c>
    </row>
    <row r="241" spans="1:5" ht="12" customHeight="1">
      <c r="A241" s="20" t="s">
        <v>413</v>
      </c>
      <c r="B241" s="21" t="s">
        <v>355</v>
      </c>
      <c r="C241" s="23" t="s">
        <v>73</v>
      </c>
      <c r="D241" s="23" t="s">
        <v>414</v>
      </c>
      <c r="E241" s="30">
        <v>3.5</v>
      </c>
    </row>
    <row r="242" spans="1:5" ht="24.75" customHeight="1">
      <c r="A242" s="20" t="s">
        <v>215</v>
      </c>
      <c r="B242" s="21" t="s">
        <v>356</v>
      </c>
      <c r="C242" s="24"/>
      <c r="D242" s="21"/>
      <c r="E242" s="28">
        <f>E243</f>
        <v>1000</v>
      </c>
    </row>
    <row r="243" spans="1:5" ht="27" customHeight="1">
      <c r="A243" s="20" t="s">
        <v>216</v>
      </c>
      <c r="B243" s="21" t="s">
        <v>357</v>
      </c>
      <c r="C243" s="24"/>
      <c r="D243" s="24"/>
      <c r="E243" s="30">
        <f>E244</f>
        <v>1000</v>
      </c>
    </row>
    <row r="244" spans="1:5" ht="14.25" customHeight="1">
      <c r="A244" s="20" t="s">
        <v>155</v>
      </c>
      <c r="B244" s="21" t="s">
        <v>357</v>
      </c>
      <c r="C244" s="24" t="s">
        <v>117</v>
      </c>
      <c r="D244" s="24"/>
      <c r="E244" s="30">
        <f>E245</f>
        <v>1000</v>
      </c>
    </row>
    <row r="245" spans="1:5" ht="12.75" customHeight="1">
      <c r="A245" s="20" t="s">
        <v>118</v>
      </c>
      <c r="B245" s="21" t="s">
        <v>357</v>
      </c>
      <c r="C245" s="24" t="s">
        <v>117</v>
      </c>
      <c r="D245" s="24" t="s">
        <v>119</v>
      </c>
      <c r="E245" s="30">
        <v>1000</v>
      </c>
    </row>
    <row r="246" spans="1:5" ht="26.25">
      <c r="A246" s="20" t="s">
        <v>135</v>
      </c>
      <c r="B246" s="21" t="s">
        <v>134</v>
      </c>
      <c r="C246" s="66"/>
      <c r="D246" s="66"/>
      <c r="E246" s="30">
        <f>E247</f>
        <v>6500</v>
      </c>
    </row>
    <row r="247" spans="1:5" ht="15" customHeight="1">
      <c r="A247" s="25" t="s">
        <v>303</v>
      </c>
      <c r="B247" s="21" t="s">
        <v>134</v>
      </c>
      <c r="C247" s="24" t="s">
        <v>379</v>
      </c>
      <c r="D247" s="24"/>
      <c r="E247" s="30">
        <f>E248</f>
        <v>6500</v>
      </c>
    </row>
    <row r="248" spans="1:5">
      <c r="A248" s="20" t="s">
        <v>297</v>
      </c>
      <c r="B248" s="21" t="s">
        <v>134</v>
      </c>
      <c r="C248" s="24" t="s">
        <v>379</v>
      </c>
      <c r="D248" s="24" t="s">
        <v>299</v>
      </c>
      <c r="E248" s="30">
        <v>6500</v>
      </c>
    </row>
  </sheetData>
  <mergeCells count="7">
    <mergeCell ref="A6:E6"/>
    <mergeCell ref="A7:E7"/>
    <mergeCell ref="E8:E9"/>
    <mergeCell ref="A8:A9"/>
    <mergeCell ref="B8:B9"/>
    <mergeCell ref="C8:C9"/>
    <mergeCell ref="D8:D9"/>
  </mergeCells>
  <phoneticPr fontId="0" type="noConversion"/>
  <pageMargins left="0.59055118110236227" right="0" top="0.78740157480314965" bottom="0.39370078740157483" header="0" footer="0"/>
  <pageSetup paperSize="9" scale="9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zoomScale="120" zoomScaleNormal="120" zoomScaleSheetLayoutView="120" workbookViewId="0">
      <selection activeCell="A3" sqref="A3"/>
    </sheetView>
  </sheetViews>
  <sheetFormatPr defaultColWidth="9.1328125" defaultRowHeight="13.15"/>
  <cols>
    <col min="1" max="1" width="42.73046875" style="12" customWidth="1"/>
    <col min="2" max="2" width="9.265625" style="12" customWidth="1"/>
    <col min="3" max="3" width="11.265625" style="12" customWidth="1"/>
    <col min="4" max="4" width="7.265625" style="12" customWidth="1"/>
    <col min="5" max="5" width="15.73046875" style="12" customWidth="1"/>
    <col min="6" max="6" width="10.59765625" style="12" bestFit="1" customWidth="1"/>
    <col min="7" max="16384" width="9.1328125" style="12"/>
  </cols>
  <sheetData>
    <row r="1" spans="1:5">
      <c r="E1" s="11" t="s">
        <v>68</v>
      </c>
    </row>
    <row r="2" spans="1:5">
      <c r="E2" s="11" t="s">
        <v>240</v>
      </c>
    </row>
    <row r="3" spans="1:5">
      <c r="E3" s="11" t="s">
        <v>192</v>
      </c>
    </row>
    <row r="4" spans="1:5">
      <c r="E4" s="11" t="s">
        <v>452</v>
      </c>
    </row>
    <row r="6" spans="1:5" ht="15">
      <c r="A6" s="102" t="s">
        <v>361</v>
      </c>
      <c r="B6" s="102"/>
      <c r="C6" s="102"/>
      <c r="D6" s="102"/>
      <c r="E6" s="102"/>
    </row>
    <row r="7" spans="1:5" ht="89.25" customHeight="1">
      <c r="A7" s="103" t="s">
        <v>131</v>
      </c>
      <c r="B7" s="103"/>
      <c r="C7" s="103"/>
      <c r="D7" s="103"/>
      <c r="E7" s="103"/>
    </row>
    <row r="8" spans="1:5" s="14" customFormat="1" ht="12.75" customHeight="1">
      <c r="A8" s="106" t="s">
        <v>224</v>
      </c>
      <c r="B8" s="99" t="s">
        <v>258</v>
      </c>
      <c r="C8" s="100"/>
      <c r="D8" s="101"/>
      <c r="E8" s="104" t="s">
        <v>251</v>
      </c>
    </row>
    <row r="9" spans="1:5" s="14" customFormat="1" ht="27.75" customHeight="1">
      <c r="A9" s="107"/>
      <c r="B9" s="17" t="s">
        <v>226</v>
      </c>
      <c r="C9" s="17" t="s">
        <v>227</v>
      </c>
      <c r="D9" s="17" t="s">
        <v>228</v>
      </c>
      <c r="E9" s="105"/>
    </row>
    <row r="10" spans="1:5" s="14" customFormat="1" ht="12.75" customHeight="1">
      <c r="A10" s="15">
        <v>2</v>
      </c>
      <c r="B10" s="16">
        <v>4</v>
      </c>
      <c r="C10" s="16">
        <v>5</v>
      </c>
      <c r="D10" s="16">
        <v>6</v>
      </c>
      <c r="E10" s="17">
        <v>7</v>
      </c>
    </row>
    <row r="11" spans="1:5" s="14" customFormat="1" ht="25.5">
      <c r="A11" s="148" t="s">
        <v>193</v>
      </c>
      <c r="B11" s="123"/>
      <c r="C11" s="123"/>
      <c r="D11" s="123"/>
      <c r="E11" s="143"/>
    </row>
    <row r="12" spans="1:5" s="14" customFormat="1" ht="12.75">
      <c r="A12" s="73" t="s">
        <v>252</v>
      </c>
      <c r="B12" s="86" t="s">
        <v>290</v>
      </c>
      <c r="C12" s="86"/>
      <c r="D12" s="86"/>
      <c r="E12" s="126">
        <f>E25+E13+E35+E40+E45</f>
        <v>66341.5</v>
      </c>
    </row>
    <row r="13" spans="1:5" s="14" customFormat="1" ht="50.25" customHeight="1">
      <c r="A13" s="73" t="s">
        <v>13</v>
      </c>
      <c r="B13" s="86" t="s">
        <v>401</v>
      </c>
      <c r="C13" s="86"/>
      <c r="D13" s="86"/>
      <c r="E13" s="126">
        <f>E14</f>
        <v>6560</v>
      </c>
    </row>
    <row r="14" spans="1:5" s="14" customFormat="1">
      <c r="A14" s="68" t="s">
        <v>91</v>
      </c>
      <c r="B14" s="70" t="s">
        <v>401</v>
      </c>
      <c r="C14" s="70" t="s">
        <v>348</v>
      </c>
      <c r="D14" s="70"/>
      <c r="E14" s="149">
        <f>E15</f>
        <v>6560</v>
      </c>
    </row>
    <row r="15" spans="1:5" s="14" customFormat="1" ht="39.4">
      <c r="A15" s="68" t="s">
        <v>29</v>
      </c>
      <c r="B15" s="70" t="s">
        <v>401</v>
      </c>
      <c r="C15" s="70" t="s">
        <v>349</v>
      </c>
      <c r="D15" s="70"/>
      <c r="E15" s="149">
        <f>E16+E20+E23</f>
        <v>6560</v>
      </c>
    </row>
    <row r="16" spans="1:5" s="14" customFormat="1" ht="26.25">
      <c r="A16" s="68" t="s">
        <v>30</v>
      </c>
      <c r="B16" s="70" t="s">
        <v>401</v>
      </c>
      <c r="C16" s="70" t="s">
        <v>351</v>
      </c>
      <c r="D16" s="70"/>
      <c r="E16" s="149">
        <f>E17+E18+E19</f>
        <v>4280</v>
      </c>
    </row>
    <row r="17" spans="1:7" s="14" customFormat="1" ht="26.25">
      <c r="A17" s="68" t="s">
        <v>172</v>
      </c>
      <c r="B17" s="70" t="s">
        <v>401</v>
      </c>
      <c r="C17" s="70" t="s">
        <v>351</v>
      </c>
      <c r="D17" s="70" t="s">
        <v>173</v>
      </c>
      <c r="E17" s="149">
        <v>2721</v>
      </c>
    </row>
    <row r="18" spans="1:7" s="14" customFormat="1" ht="26.25">
      <c r="A18" s="68" t="s">
        <v>72</v>
      </c>
      <c r="B18" s="70" t="s">
        <v>401</v>
      </c>
      <c r="C18" s="70" t="s">
        <v>351</v>
      </c>
      <c r="D18" s="70" t="s">
        <v>73</v>
      </c>
      <c r="E18" s="149">
        <v>1549</v>
      </c>
    </row>
    <row r="19" spans="1:7" s="14" customFormat="1">
      <c r="A19" s="68" t="s">
        <v>101</v>
      </c>
      <c r="B19" s="70" t="s">
        <v>401</v>
      </c>
      <c r="C19" s="70" t="s">
        <v>351</v>
      </c>
      <c r="D19" s="70" t="s">
        <v>376</v>
      </c>
      <c r="E19" s="149">
        <v>10</v>
      </c>
    </row>
    <row r="20" spans="1:7" s="14" customFormat="1" ht="39.4">
      <c r="A20" s="68" t="s">
        <v>422</v>
      </c>
      <c r="B20" s="70" t="s">
        <v>401</v>
      </c>
      <c r="C20" s="70" t="s">
        <v>423</v>
      </c>
      <c r="D20" s="70"/>
      <c r="E20" s="149">
        <f>E21</f>
        <v>60</v>
      </c>
    </row>
    <row r="21" spans="1:7" s="14" customFormat="1" ht="41.65">
      <c r="A21" s="150" t="s">
        <v>422</v>
      </c>
      <c r="B21" s="70" t="s">
        <v>401</v>
      </c>
      <c r="C21" s="151" t="s">
        <v>424</v>
      </c>
      <c r="D21" s="70"/>
      <c r="E21" s="149">
        <f>E22</f>
        <v>60</v>
      </c>
    </row>
    <row r="22" spans="1:7" s="14" customFormat="1" ht="13.9">
      <c r="A22" s="150" t="s">
        <v>191</v>
      </c>
      <c r="B22" s="70" t="s">
        <v>401</v>
      </c>
      <c r="C22" s="151" t="s">
        <v>424</v>
      </c>
      <c r="D22" s="70" t="s">
        <v>425</v>
      </c>
      <c r="E22" s="149">
        <v>60</v>
      </c>
    </row>
    <row r="23" spans="1:7" s="14" customFormat="1" ht="39.4">
      <c r="A23" s="68" t="s">
        <v>31</v>
      </c>
      <c r="B23" s="70" t="s">
        <v>401</v>
      </c>
      <c r="C23" s="70" t="s">
        <v>352</v>
      </c>
      <c r="D23" s="70"/>
      <c r="E23" s="149">
        <f>E24</f>
        <v>2220</v>
      </c>
    </row>
    <row r="24" spans="1:7" s="14" customFormat="1" ht="26.25">
      <c r="A24" s="68" t="s">
        <v>172</v>
      </c>
      <c r="B24" s="70" t="s">
        <v>401</v>
      </c>
      <c r="C24" s="70" t="s">
        <v>352</v>
      </c>
      <c r="D24" s="70" t="s">
        <v>173</v>
      </c>
      <c r="E24" s="149">
        <v>2220</v>
      </c>
    </row>
    <row r="25" spans="1:7" s="19" customFormat="1" ht="51.75" customHeight="1">
      <c r="A25" s="73" t="s">
        <v>98</v>
      </c>
      <c r="B25" s="86" t="s">
        <v>289</v>
      </c>
      <c r="C25" s="86"/>
      <c r="D25" s="86"/>
      <c r="E25" s="126">
        <f>E26</f>
        <v>39605</v>
      </c>
      <c r="G25" s="38"/>
    </row>
    <row r="26" spans="1:7" s="19" customFormat="1">
      <c r="A26" s="68" t="s">
        <v>91</v>
      </c>
      <c r="B26" s="70" t="s">
        <v>289</v>
      </c>
      <c r="C26" s="70" t="s">
        <v>348</v>
      </c>
      <c r="D26" s="70"/>
      <c r="E26" s="152">
        <f>E27</f>
        <v>39605</v>
      </c>
      <c r="G26" s="38"/>
    </row>
    <row r="27" spans="1:7" s="19" customFormat="1" ht="39.75" customHeight="1">
      <c r="A27" s="68" t="s">
        <v>32</v>
      </c>
      <c r="B27" s="70" t="s">
        <v>289</v>
      </c>
      <c r="C27" s="70" t="s">
        <v>349</v>
      </c>
      <c r="D27" s="70"/>
      <c r="E27" s="152">
        <f>E28+E30</f>
        <v>39605</v>
      </c>
      <c r="G27" s="38"/>
    </row>
    <row r="28" spans="1:7" s="19" customFormat="1" ht="25.5" customHeight="1">
      <c r="A28" s="68" t="s">
        <v>20</v>
      </c>
      <c r="B28" s="83" t="s">
        <v>289</v>
      </c>
      <c r="C28" s="70" t="s">
        <v>350</v>
      </c>
      <c r="D28" s="70"/>
      <c r="E28" s="152">
        <f>E29</f>
        <v>2273.3000000000002</v>
      </c>
      <c r="G28" s="38"/>
    </row>
    <row r="29" spans="1:7" s="19" customFormat="1" ht="25.5" customHeight="1">
      <c r="A29" s="68" t="s">
        <v>172</v>
      </c>
      <c r="B29" s="83" t="s">
        <v>289</v>
      </c>
      <c r="C29" s="70" t="s">
        <v>350</v>
      </c>
      <c r="D29" s="70" t="s">
        <v>173</v>
      </c>
      <c r="E29" s="152">
        <v>2273.3000000000002</v>
      </c>
      <c r="G29" s="38"/>
    </row>
    <row r="30" spans="1:7" ht="26.25">
      <c r="A30" s="68" t="s">
        <v>30</v>
      </c>
      <c r="B30" s="70" t="s">
        <v>289</v>
      </c>
      <c r="C30" s="70" t="s">
        <v>351</v>
      </c>
      <c r="D30" s="70"/>
      <c r="E30" s="67">
        <f>E31+E32+E33+E34</f>
        <v>37331.699999999997</v>
      </c>
      <c r="G30" s="39"/>
    </row>
    <row r="31" spans="1:7" ht="25.5" customHeight="1">
      <c r="A31" s="68" t="s">
        <v>172</v>
      </c>
      <c r="B31" s="83" t="s">
        <v>289</v>
      </c>
      <c r="C31" s="70" t="s">
        <v>351</v>
      </c>
      <c r="D31" s="70" t="s">
        <v>173</v>
      </c>
      <c r="E31" s="67">
        <v>28276.7</v>
      </c>
      <c r="G31" s="40"/>
    </row>
    <row r="32" spans="1:7" ht="26.25">
      <c r="A32" s="68" t="s">
        <v>72</v>
      </c>
      <c r="B32" s="83" t="s">
        <v>289</v>
      </c>
      <c r="C32" s="70" t="s">
        <v>351</v>
      </c>
      <c r="D32" s="70" t="s">
        <v>73</v>
      </c>
      <c r="E32" s="71">
        <v>8505</v>
      </c>
    </row>
    <row r="33" spans="1:5" ht="12.75" customHeight="1">
      <c r="A33" s="68" t="s">
        <v>244</v>
      </c>
      <c r="B33" s="83" t="s">
        <v>289</v>
      </c>
      <c r="C33" s="70" t="s">
        <v>351</v>
      </c>
      <c r="D33" s="70" t="s">
        <v>243</v>
      </c>
      <c r="E33" s="71">
        <v>380</v>
      </c>
    </row>
    <row r="34" spans="1:5">
      <c r="A34" s="68" t="s">
        <v>101</v>
      </c>
      <c r="B34" s="83" t="s">
        <v>289</v>
      </c>
      <c r="C34" s="70" t="s">
        <v>351</v>
      </c>
      <c r="D34" s="70" t="s">
        <v>376</v>
      </c>
      <c r="E34" s="71">
        <v>170</v>
      </c>
    </row>
    <row r="35" spans="1:5" ht="25.5">
      <c r="A35" s="73" t="s">
        <v>44</v>
      </c>
      <c r="B35" s="86" t="s">
        <v>43</v>
      </c>
      <c r="C35" s="69"/>
      <c r="D35" s="69"/>
      <c r="E35" s="75">
        <f>E36</f>
        <v>800</v>
      </c>
    </row>
    <row r="36" spans="1:5">
      <c r="A36" s="68" t="s">
        <v>91</v>
      </c>
      <c r="B36" s="83" t="s">
        <v>43</v>
      </c>
      <c r="C36" s="70" t="s">
        <v>348</v>
      </c>
      <c r="D36" s="70"/>
      <c r="E36" s="71">
        <f>E37</f>
        <v>800</v>
      </c>
    </row>
    <row r="37" spans="1:5" ht="39.4">
      <c r="A37" s="85" t="s">
        <v>32</v>
      </c>
      <c r="B37" s="83" t="s">
        <v>43</v>
      </c>
      <c r="C37" s="70" t="s">
        <v>349</v>
      </c>
      <c r="D37" s="70"/>
      <c r="E37" s="71">
        <f>E38</f>
        <v>800</v>
      </c>
    </row>
    <row r="38" spans="1:5" ht="26.25">
      <c r="A38" s="85" t="s">
        <v>52</v>
      </c>
      <c r="B38" s="83" t="s">
        <v>43</v>
      </c>
      <c r="C38" s="70" t="s">
        <v>353</v>
      </c>
      <c r="D38" s="70"/>
      <c r="E38" s="71">
        <f>E39</f>
        <v>800</v>
      </c>
    </row>
    <row r="39" spans="1:5" ht="12.75" customHeight="1">
      <c r="A39" s="68" t="s">
        <v>122</v>
      </c>
      <c r="B39" s="83" t="s">
        <v>43</v>
      </c>
      <c r="C39" s="70" t="s">
        <v>353</v>
      </c>
      <c r="D39" s="70" t="s">
        <v>121</v>
      </c>
      <c r="E39" s="71">
        <v>800</v>
      </c>
    </row>
    <row r="40" spans="1:5">
      <c r="A40" s="73" t="s">
        <v>120</v>
      </c>
      <c r="B40" s="86" t="s">
        <v>119</v>
      </c>
      <c r="C40" s="74"/>
      <c r="D40" s="74"/>
      <c r="E40" s="75">
        <f>E41</f>
        <v>1000</v>
      </c>
    </row>
    <row r="41" spans="1:5">
      <c r="A41" s="68" t="s">
        <v>91</v>
      </c>
      <c r="B41" s="70" t="s">
        <v>119</v>
      </c>
      <c r="C41" s="70" t="s">
        <v>348</v>
      </c>
      <c r="D41" s="70"/>
      <c r="E41" s="71">
        <f>E42</f>
        <v>1000</v>
      </c>
    </row>
    <row r="42" spans="1:5" ht="39.4">
      <c r="A42" s="85" t="s">
        <v>32</v>
      </c>
      <c r="B42" s="70" t="s">
        <v>119</v>
      </c>
      <c r="C42" s="70" t="s">
        <v>349</v>
      </c>
      <c r="D42" s="70"/>
      <c r="E42" s="71">
        <f>E43</f>
        <v>1000</v>
      </c>
    </row>
    <row r="43" spans="1:5" ht="26.25">
      <c r="A43" s="68" t="s">
        <v>216</v>
      </c>
      <c r="B43" s="70" t="s">
        <v>119</v>
      </c>
      <c r="C43" s="70" t="s">
        <v>357</v>
      </c>
      <c r="D43" s="83"/>
      <c r="E43" s="71">
        <f>E44</f>
        <v>1000</v>
      </c>
    </row>
    <row r="44" spans="1:5">
      <c r="A44" s="68" t="s">
        <v>155</v>
      </c>
      <c r="B44" s="70" t="s">
        <v>119</v>
      </c>
      <c r="C44" s="70" t="s">
        <v>357</v>
      </c>
      <c r="D44" s="83" t="s">
        <v>117</v>
      </c>
      <c r="E44" s="71">
        <v>1000</v>
      </c>
    </row>
    <row r="45" spans="1:5" ht="12.75" customHeight="1">
      <c r="A45" s="73" t="s">
        <v>413</v>
      </c>
      <c r="B45" s="86" t="s">
        <v>414</v>
      </c>
      <c r="C45" s="86"/>
      <c r="D45" s="86"/>
      <c r="E45" s="75">
        <f>E46+E50+E53</f>
        <v>18376.5</v>
      </c>
    </row>
    <row r="46" spans="1:5" ht="78.75" customHeight="1">
      <c r="A46" s="87" t="s">
        <v>0</v>
      </c>
      <c r="B46" s="74" t="s">
        <v>414</v>
      </c>
      <c r="C46" s="74" t="s">
        <v>430</v>
      </c>
      <c r="D46" s="74"/>
      <c r="E46" s="75">
        <f>E47</f>
        <v>16050</v>
      </c>
    </row>
    <row r="47" spans="1:5" ht="26.25" customHeight="1">
      <c r="A47" s="72" t="s">
        <v>431</v>
      </c>
      <c r="B47" s="70" t="s">
        <v>414</v>
      </c>
      <c r="C47" s="69" t="s">
        <v>83</v>
      </c>
      <c r="D47" s="70"/>
      <c r="E47" s="71">
        <f>E48+E49</f>
        <v>16050</v>
      </c>
    </row>
    <row r="48" spans="1:5" ht="39" customHeight="1">
      <c r="A48" s="72" t="s">
        <v>72</v>
      </c>
      <c r="B48" s="69" t="s">
        <v>414</v>
      </c>
      <c r="C48" s="69" t="s">
        <v>83</v>
      </c>
      <c r="D48" s="70" t="s">
        <v>73</v>
      </c>
      <c r="E48" s="71">
        <v>14250</v>
      </c>
    </row>
    <row r="49" spans="1:5" ht="12.75" customHeight="1">
      <c r="A49" s="72" t="s">
        <v>303</v>
      </c>
      <c r="B49" s="69" t="s">
        <v>414</v>
      </c>
      <c r="C49" s="69" t="s">
        <v>83</v>
      </c>
      <c r="D49" s="70" t="s">
        <v>379</v>
      </c>
      <c r="E49" s="71">
        <v>1800</v>
      </c>
    </row>
    <row r="50" spans="1:5" ht="63.75" customHeight="1">
      <c r="A50" s="73" t="s">
        <v>164</v>
      </c>
      <c r="B50" s="74" t="s">
        <v>414</v>
      </c>
      <c r="C50" s="74" t="s">
        <v>342</v>
      </c>
      <c r="D50" s="74"/>
      <c r="E50" s="75">
        <f>E51</f>
        <v>1993</v>
      </c>
    </row>
    <row r="51" spans="1:5" ht="12.75" customHeight="1">
      <c r="A51" s="68" t="s">
        <v>343</v>
      </c>
      <c r="B51" s="69" t="s">
        <v>414</v>
      </c>
      <c r="C51" s="69" t="s">
        <v>275</v>
      </c>
      <c r="D51" s="70"/>
      <c r="E51" s="71">
        <f>E52</f>
        <v>1993</v>
      </c>
    </row>
    <row r="52" spans="1:5" ht="39" customHeight="1">
      <c r="A52" s="68" t="s">
        <v>72</v>
      </c>
      <c r="B52" s="69" t="s">
        <v>414</v>
      </c>
      <c r="C52" s="69" t="s">
        <v>275</v>
      </c>
      <c r="D52" s="70" t="s">
        <v>73</v>
      </c>
      <c r="E52" s="71">
        <v>1993</v>
      </c>
    </row>
    <row r="53" spans="1:5" ht="14.25" customHeight="1">
      <c r="A53" s="68" t="s">
        <v>91</v>
      </c>
      <c r="B53" s="70" t="s">
        <v>414</v>
      </c>
      <c r="C53" s="70" t="s">
        <v>348</v>
      </c>
      <c r="D53" s="70"/>
      <c r="E53" s="71">
        <f>E54</f>
        <v>333.5</v>
      </c>
    </row>
    <row r="54" spans="1:5" ht="39" customHeight="1">
      <c r="A54" s="85" t="s">
        <v>32</v>
      </c>
      <c r="B54" s="70" t="s">
        <v>414</v>
      </c>
      <c r="C54" s="70" t="s">
        <v>349</v>
      </c>
      <c r="D54" s="70"/>
      <c r="E54" s="71">
        <f>E55+E57</f>
        <v>333.5</v>
      </c>
    </row>
    <row r="55" spans="1:5" ht="24.75" customHeight="1">
      <c r="A55" s="85" t="s">
        <v>52</v>
      </c>
      <c r="B55" s="70" t="s">
        <v>414</v>
      </c>
      <c r="C55" s="70" t="s">
        <v>353</v>
      </c>
      <c r="D55" s="70"/>
      <c r="E55" s="71">
        <f>E56</f>
        <v>330</v>
      </c>
    </row>
    <row r="56" spans="1:5" ht="37.5" customHeight="1">
      <c r="A56" s="68" t="s">
        <v>72</v>
      </c>
      <c r="B56" s="70" t="s">
        <v>414</v>
      </c>
      <c r="C56" s="70" t="s">
        <v>353</v>
      </c>
      <c r="D56" s="70" t="s">
        <v>73</v>
      </c>
      <c r="E56" s="71">
        <v>330</v>
      </c>
    </row>
    <row r="57" spans="1:5" ht="26.25" customHeight="1">
      <c r="A57" s="68" t="s">
        <v>266</v>
      </c>
      <c r="B57" s="83" t="s">
        <v>414</v>
      </c>
      <c r="C57" s="70" t="s">
        <v>267</v>
      </c>
      <c r="D57" s="70"/>
      <c r="E57" s="71">
        <f>E58</f>
        <v>3.5</v>
      </c>
    </row>
    <row r="58" spans="1:5" ht="51.75" customHeight="1">
      <c r="A58" s="68" t="s">
        <v>49</v>
      </c>
      <c r="B58" s="83" t="s">
        <v>414</v>
      </c>
      <c r="C58" s="70" t="s">
        <v>355</v>
      </c>
      <c r="D58" s="70"/>
      <c r="E58" s="71">
        <f>E59</f>
        <v>3.5</v>
      </c>
    </row>
    <row r="59" spans="1:5" ht="37.5" customHeight="1">
      <c r="A59" s="68" t="s">
        <v>72</v>
      </c>
      <c r="B59" s="83" t="s">
        <v>414</v>
      </c>
      <c r="C59" s="70" t="s">
        <v>355</v>
      </c>
      <c r="D59" s="70" t="s">
        <v>73</v>
      </c>
      <c r="E59" s="71">
        <v>3.5</v>
      </c>
    </row>
    <row r="60" spans="1:5" ht="13.5" customHeight="1">
      <c r="A60" s="73" t="s">
        <v>417</v>
      </c>
      <c r="B60" s="86" t="s">
        <v>418</v>
      </c>
      <c r="C60" s="82"/>
      <c r="D60" s="82"/>
      <c r="E60" s="75">
        <f>E61</f>
        <v>278.3</v>
      </c>
    </row>
    <row r="61" spans="1:5" ht="12.75" customHeight="1">
      <c r="A61" s="87" t="s">
        <v>419</v>
      </c>
      <c r="B61" s="86" t="s">
        <v>420</v>
      </c>
      <c r="C61" s="82"/>
      <c r="D61" s="82"/>
      <c r="E61" s="75">
        <f>E62</f>
        <v>278.3</v>
      </c>
    </row>
    <row r="62" spans="1:5" ht="12" customHeight="1">
      <c r="A62" s="68" t="s">
        <v>91</v>
      </c>
      <c r="B62" s="70" t="s">
        <v>420</v>
      </c>
      <c r="C62" s="70" t="s">
        <v>348</v>
      </c>
      <c r="D62" s="70"/>
      <c r="E62" s="71">
        <f>E65</f>
        <v>278.3</v>
      </c>
    </row>
    <row r="63" spans="1:5" ht="25.5" customHeight="1">
      <c r="A63" s="85" t="s">
        <v>32</v>
      </c>
      <c r="B63" s="70" t="s">
        <v>420</v>
      </c>
      <c r="C63" s="70" t="s">
        <v>349</v>
      </c>
      <c r="D63" s="70"/>
      <c r="E63" s="71">
        <f>E64</f>
        <v>278.3</v>
      </c>
    </row>
    <row r="64" spans="1:5" ht="25.5" customHeight="1">
      <c r="A64" s="68" t="s">
        <v>265</v>
      </c>
      <c r="B64" s="70" t="s">
        <v>420</v>
      </c>
      <c r="C64" s="70" t="s">
        <v>264</v>
      </c>
      <c r="D64" s="70"/>
      <c r="E64" s="71">
        <f>E65</f>
        <v>278.3</v>
      </c>
    </row>
    <row r="65" spans="1:5" ht="40.5" customHeight="1">
      <c r="A65" s="68" t="s">
        <v>11</v>
      </c>
      <c r="B65" s="70" t="s">
        <v>420</v>
      </c>
      <c r="C65" s="70" t="s">
        <v>354</v>
      </c>
      <c r="D65" s="70"/>
      <c r="E65" s="71">
        <f>E66</f>
        <v>278.3</v>
      </c>
    </row>
    <row r="66" spans="1:5" ht="25.5" customHeight="1">
      <c r="A66" s="68" t="s">
        <v>172</v>
      </c>
      <c r="B66" s="70" t="s">
        <v>420</v>
      </c>
      <c r="C66" s="70" t="s">
        <v>354</v>
      </c>
      <c r="D66" s="70" t="s">
        <v>173</v>
      </c>
      <c r="E66" s="71">
        <v>278.3</v>
      </c>
    </row>
    <row r="67" spans="1:5" ht="25.5">
      <c r="A67" s="87" t="s">
        <v>291</v>
      </c>
      <c r="B67" s="74" t="s">
        <v>292</v>
      </c>
      <c r="C67" s="74"/>
      <c r="D67" s="74"/>
      <c r="E67" s="75">
        <f>E68+E75</f>
        <v>3106.8</v>
      </c>
    </row>
    <row r="68" spans="1:5" ht="38.25">
      <c r="A68" s="87" t="s">
        <v>391</v>
      </c>
      <c r="B68" s="74" t="s">
        <v>293</v>
      </c>
      <c r="C68" s="74"/>
      <c r="D68" s="74"/>
      <c r="E68" s="75">
        <f>E69</f>
        <v>1986.8</v>
      </c>
    </row>
    <row r="69" spans="1:5" ht="63.75">
      <c r="A69" s="73" t="s">
        <v>164</v>
      </c>
      <c r="B69" s="74" t="s">
        <v>293</v>
      </c>
      <c r="C69" s="74" t="s">
        <v>342</v>
      </c>
      <c r="D69" s="74"/>
      <c r="E69" s="75">
        <f>E70+E72</f>
        <v>1986.8</v>
      </c>
    </row>
    <row r="70" spans="1:5">
      <c r="A70" s="68" t="s">
        <v>347</v>
      </c>
      <c r="B70" s="69" t="s">
        <v>293</v>
      </c>
      <c r="C70" s="69" t="s">
        <v>276</v>
      </c>
      <c r="D70" s="70"/>
      <c r="E70" s="67">
        <f>E71</f>
        <v>835.7</v>
      </c>
    </row>
    <row r="71" spans="1:5" ht="39" customHeight="1">
      <c r="A71" s="72" t="s">
        <v>72</v>
      </c>
      <c r="B71" s="69" t="s">
        <v>293</v>
      </c>
      <c r="C71" s="69" t="s">
        <v>276</v>
      </c>
      <c r="D71" s="70" t="s">
        <v>73</v>
      </c>
      <c r="E71" s="67">
        <v>835.7</v>
      </c>
    </row>
    <row r="72" spans="1:5" ht="39" customHeight="1">
      <c r="A72" s="72" t="s">
        <v>177</v>
      </c>
      <c r="B72" s="69" t="s">
        <v>293</v>
      </c>
      <c r="C72" s="69" t="s">
        <v>165</v>
      </c>
      <c r="D72" s="70"/>
      <c r="E72" s="67">
        <f>E73</f>
        <v>1151.0999999999999</v>
      </c>
    </row>
    <row r="73" spans="1:5" ht="75" customHeight="1">
      <c r="A73" s="68" t="s">
        <v>203</v>
      </c>
      <c r="B73" s="69" t="s">
        <v>293</v>
      </c>
      <c r="C73" s="69" t="s">
        <v>373</v>
      </c>
      <c r="D73" s="70"/>
      <c r="E73" s="67">
        <f>E74</f>
        <v>1151.0999999999999</v>
      </c>
    </row>
    <row r="74" spans="1:5" ht="36" customHeight="1">
      <c r="A74" s="68" t="s">
        <v>72</v>
      </c>
      <c r="B74" s="69" t="s">
        <v>293</v>
      </c>
      <c r="C74" s="69" t="s">
        <v>373</v>
      </c>
      <c r="D74" s="70" t="s">
        <v>73</v>
      </c>
      <c r="E74" s="67">
        <v>1151.0999999999999</v>
      </c>
    </row>
    <row r="75" spans="1:5" ht="12.75" customHeight="1">
      <c r="A75" s="87" t="s">
        <v>345</v>
      </c>
      <c r="B75" s="74" t="s">
        <v>344</v>
      </c>
      <c r="C75" s="69"/>
      <c r="D75" s="74"/>
      <c r="E75" s="75">
        <f>E76</f>
        <v>1120</v>
      </c>
    </row>
    <row r="76" spans="1:5" ht="62.25" customHeight="1">
      <c r="A76" s="73" t="s">
        <v>164</v>
      </c>
      <c r="B76" s="74" t="s">
        <v>344</v>
      </c>
      <c r="C76" s="74" t="s">
        <v>342</v>
      </c>
      <c r="D76" s="74"/>
      <c r="E76" s="75">
        <f>E77</f>
        <v>1120</v>
      </c>
    </row>
    <row r="77" spans="1:5" ht="14.25" customHeight="1">
      <c r="A77" s="72" t="s">
        <v>346</v>
      </c>
      <c r="B77" s="69" t="s">
        <v>344</v>
      </c>
      <c r="C77" s="69" t="s">
        <v>277</v>
      </c>
      <c r="D77" s="70"/>
      <c r="E77" s="67">
        <f>E78</f>
        <v>1120</v>
      </c>
    </row>
    <row r="78" spans="1:5" ht="39" customHeight="1">
      <c r="A78" s="68" t="s">
        <v>72</v>
      </c>
      <c r="B78" s="69" t="s">
        <v>344</v>
      </c>
      <c r="C78" s="69" t="s">
        <v>277</v>
      </c>
      <c r="D78" s="70" t="s">
        <v>73</v>
      </c>
      <c r="E78" s="67">
        <v>1120</v>
      </c>
    </row>
    <row r="79" spans="1:5" ht="12" customHeight="1">
      <c r="A79" s="88" t="s">
        <v>253</v>
      </c>
      <c r="B79" s="77" t="s">
        <v>294</v>
      </c>
      <c r="C79" s="77"/>
      <c r="D79" s="77"/>
      <c r="E79" s="89">
        <f>E80+E84+E103</f>
        <v>57647.200000000004</v>
      </c>
    </row>
    <row r="80" spans="1:5" ht="12.75" customHeight="1">
      <c r="A80" s="87" t="s">
        <v>296</v>
      </c>
      <c r="B80" s="74" t="s">
        <v>295</v>
      </c>
      <c r="C80" s="74"/>
      <c r="D80" s="74"/>
      <c r="E80" s="75">
        <f>E81</f>
        <v>50</v>
      </c>
    </row>
    <row r="81" spans="1:5" ht="76.5">
      <c r="A81" s="73" t="s">
        <v>141</v>
      </c>
      <c r="B81" s="74" t="s">
        <v>295</v>
      </c>
      <c r="C81" s="74" t="s">
        <v>169</v>
      </c>
      <c r="D81" s="74"/>
      <c r="E81" s="75">
        <f>E82</f>
        <v>50</v>
      </c>
    </row>
    <row r="82" spans="1:5" ht="91.9">
      <c r="A82" s="68" t="s">
        <v>440</v>
      </c>
      <c r="B82" s="70" t="s">
        <v>295</v>
      </c>
      <c r="C82" s="69" t="s">
        <v>170</v>
      </c>
      <c r="D82" s="74"/>
      <c r="E82" s="71">
        <f>E83</f>
        <v>50</v>
      </c>
    </row>
    <row r="83" spans="1:5" ht="50.25" customHeight="1">
      <c r="A83" s="68" t="s">
        <v>112</v>
      </c>
      <c r="B83" s="70" t="s">
        <v>295</v>
      </c>
      <c r="C83" s="69" t="s">
        <v>170</v>
      </c>
      <c r="D83" s="70" t="s">
        <v>54</v>
      </c>
      <c r="E83" s="71">
        <v>50</v>
      </c>
    </row>
    <row r="84" spans="1:5">
      <c r="A84" s="87" t="s">
        <v>93</v>
      </c>
      <c r="B84" s="74" t="s">
        <v>17</v>
      </c>
      <c r="C84" s="74"/>
      <c r="D84" s="74"/>
      <c r="E84" s="75">
        <f>E85+E100</f>
        <v>53397.200000000004</v>
      </c>
    </row>
    <row r="85" spans="1:5" ht="102.75" customHeight="1">
      <c r="A85" s="73" t="s">
        <v>40</v>
      </c>
      <c r="B85" s="74" t="s">
        <v>17</v>
      </c>
      <c r="C85" s="74" t="s">
        <v>157</v>
      </c>
      <c r="D85" s="70"/>
      <c r="E85" s="75">
        <f>E86+E92+E97</f>
        <v>51097.200000000004</v>
      </c>
    </row>
    <row r="86" spans="1:5" ht="52.5">
      <c r="A86" s="68" t="s">
        <v>159</v>
      </c>
      <c r="B86" s="70" t="s">
        <v>17</v>
      </c>
      <c r="C86" s="69" t="s">
        <v>368</v>
      </c>
      <c r="D86" s="70"/>
      <c r="E86" s="71">
        <f>E87+E89</f>
        <v>44997.200000000004</v>
      </c>
    </row>
    <row r="87" spans="1:5" ht="26.25">
      <c r="A87" s="68" t="s">
        <v>160</v>
      </c>
      <c r="B87" s="70" t="s">
        <v>17</v>
      </c>
      <c r="C87" s="69" t="s">
        <v>185</v>
      </c>
      <c r="D87" s="70"/>
      <c r="E87" s="71">
        <f>E88</f>
        <v>44078.9</v>
      </c>
    </row>
    <row r="88" spans="1:5" ht="26.25">
      <c r="A88" s="68" t="s">
        <v>72</v>
      </c>
      <c r="B88" s="70" t="s">
        <v>17</v>
      </c>
      <c r="C88" s="69" t="s">
        <v>185</v>
      </c>
      <c r="D88" s="69" t="s">
        <v>73</v>
      </c>
      <c r="E88" s="71">
        <v>44078.9</v>
      </c>
    </row>
    <row r="89" spans="1:5" ht="39.4">
      <c r="A89" s="72" t="s">
        <v>177</v>
      </c>
      <c r="B89" s="70" t="s">
        <v>17</v>
      </c>
      <c r="C89" s="69" t="s">
        <v>48</v>
      </c>
      <c r="D89" s="70"/>
      <c r="E89" s="71">
        <f>E90</f>
        <v>918.3</v>
      </c>
    </row>
    <row r="90" spans="1:5" ht="78.75">
      <c r="A90" s="68" t="s">
        <v>447</v>
      </c>
      <c r="B90" s="70" t="s">
        <v>17</v>
      </c>
      <c r="C90" s="69" t="s">
        <v>47</v>
      </c>
      <c r="D90" s="70"/>
      <c r="E90" s="71">
        <f>E91</f>
        <v>918.3</v>
      </c>
    </row>
    <row r="91" spans="1:5" ht="26.25">
      <c r="A91" s="68" t="s">
        <v>72</v>
      </c>
      <c r="B91" s="70" t="s">
        <v>17</v>
      </c>
      <c r="C91" s="69" t="s">
        <v>47</v>
      </c>
      <c r="D91" s="70" t="s">
        <v>73</v>
      </c>
      <c r="E91" s="71">
        <f>551.9+366.4</f>
        <v>918.3</v>
      </c>
    </row>
    <row r="92" spans="1:5" ht="52.5">
      <c r="A92" s="68" t="s">
        <v>161</v>
      </c>
      <c r="B92" s="70" t="s">
        <v>17</v>
      </c>
      <c r="C92" s="69" t="s">
        <v>158</v>
      </c>
      <c r="D92" s="69"/>
      <c r="E92" s="71">
        <f>E93+E95</f>
        <v>5200</v>
      </c>
    </row>
    <row r="93" spans="1:5" ht="26.25">
      <c r="A93" s="68" t="s">
        <v>166</v>
      </c>
      <c r="B93" s="70" t="s">
        <v>17</v>
      </c>
      <c r="C93" s="69" t="s">
        <v>186</v>
      </c>
      <c r="D93" s="70"/>
      <c r="E93" s="71">
        <f>E94</f>
        <v>1710.5</v>
      </c>
    </row>
    <row r="94" spans="1:5" ht="26.25">
      <c r="A94" s="68" t="s">
        <v>72</v>
      </c>
      <c r="B94" s="70" t="s">
        <v>17</v>
      </c>
      <c r="C94" s="69" t="s">
        <v>186</v>
      </c>
      <c r="D94" s="70" t="s">
        <v>73</v>
      </c>
      <c r="E94" s="71">
        <v>1710.5</v>
      </c>
    </row>
    <row r="95" spans="1:5" ht="27" customHeight="1">
      <c r="A95" s="68" t="s">
        <v>167</v>
      </c>
      <c r="B95" s="70" t="s">
        <v>17</v>
      </c>
      <c r="C95" s="69" t="s">
        <v>187</v>
      </c>
      <c r="D95" s="70"/>
      <c r="E95" s="71">
        <f>E96</f>
        <v>3489.5</v>
      </c>
    </row>
    <row r="96" spans="1:5" ht="39.4">
      <c r="A96" s="68" t="s">
        <v>210</v>
      </c>
      <c r="B96" s="70" t="s">
        <v>17</v>
      </c>
      <c r="C96" s="69" t="s">
        <v>187</v>
      </c>
      <c r="D96" s="70" t="s">
        <v>54</v>
      </c>
      <c r="E96" s="71">
        <v>3489.5</v>
      </c>
    </row>
    <row r="97" spans="1:5" ht="52.5">
      <c r="A97" s="68" t="s">
        <v>168</v>
      </c>
      <c r="B97" s="70" t="s">
        <v>17</v>
      </c>
      <c r="C97" s="69" t="s">
        <v>162</v>
      </c>
      <c r="D97" s="70"/>
      <c r="E97" s="71">
        <f>E98</f>
        <v>900</v>
      </c>
    </row>
    <row r="98" spans="1:5" ht="39.4">
      <c r="A98" s="68" t="s">
        <v>369</v>
      </c>
      <c r="B98" s="70" t="s">
        <v>17</v>
      </c>
      <c r="C98" s="69" t="s">
        <v>188</v>
      </c>
      <c r="D98" s="70"/>
      <c r="E98" s="71">
        <f>E99</f>
        <v>900</v>
      </c>
    </row>
    <row r="99" spans="1:5" ht="26.25">
      <c r="A99" s="68" t="s">
        <v>72</v>
      </c>
      <c r="B99" s="70" t="s">
        <v>17</v>
      </c>
      <c r="C99" s="69" t="s">
        <v>188</v>
      </c>
      <c r="D99" s="70" t="s">
        <v>73</v>
      </c>
      <c r="E99" s="71">
        <v>900</v>
      </c>
    </row>
    <row r="100" spans="1:5" ht="63.75">
      <c r="A100" s="73" t="s">
        <v>164</v>
      </c>
      <c r="B100" s="74" t="s">
        <v>17</v>
      </c>
      <c r="C100" s="74" t="s">
        <v>342</v>
      </c>
      <c r="D100" s="74"/>
      <c r="E100" s="75">
        <f>E101</f>
        <v>2300</v>
      </c>
    </row>
    <row r="101" spans="1:5" ht="26.25">
      <c r="A101" s="68" t="s">
        <v>268</v>
      </c>
      <c r="B101" s="69" t="s">
        <v>17</v>
      </c>
      <c r="C101" s="69" t="s">
        <v>269</v>
      </c>
      <c r="D101" s="70"/>
      <c r="E101" s="71">
        <f>E102</f>
        <v>2300</v>
      </c>
    </row>
    <row r="102" spans="1:5" ht="26.25">
      <c r="A102" s="68" t="s">
        <v>72</v>
      </c>
      <c r="B102" s="69" t="s">
        <v>17</v>
      </c>
      <c r="C102" s="69" t="s">
        <v>269</v>
      </c>
      <c r="D102" s="70" t="s">
        <v>73</v>
      </c>
      <c r="E102" s="71">
        <v>2300</v>
      </c>
    </row>
    <row r="103" spans="1:5" ht="25.5">
      <c r="A103" s="87" t="s">
        <v>14</v>
      </c>
      <c r="B103" s="74" t="s">
        <v>15</v>
      </c>
      <c r="C103" s="74"/>
      <c r="D103" s="74"/>
      <c r="E103" s="75">
        <f>E104</f>
        <v>4200</v>
      </c>
    </row>
    <row r="104" spans="1:5" ht="76.5">
      <c r="A104" s="73" t="s">
        <v>34</v>
      </c>
      <c r="B104" s="74" t="s">
        <v>15</v>
      </c>
      <c r="C104" s="74" t="s">
        <v>35</v>
      </c>
      <c r="D104" s="74"/>
      <c r="E104" s="75">
        <f>E105+E107</f>
        <v>4200</v>
      </c>
    </row>
    <row r="105" spans="1:5" ht="39.4">
      <c r="A105" s="68" t="s">
        <v>37</v>
      </c>
      <c r="B105" s="70" t="s">
        <v>15</v>
      </c>
      <c r="C105" s="69" t="s">
        <v>36</v>
      </c>
      <c r="D105" s="69"/>
      <c r="E105" s="71">
        <f>E106</f>
        <v>1400</v>
      </c>
    </row>
    <row r="106" spans="1:5" ht="26.25">
      <c r="A106" s="68" t="s">
        <v>72</v>
      </c>
      <c r="B106" s="70" t="s">
        <v>15</v>
      </c>
      <c r="C106" s="69" t="s">
        <v>36</v>
      </c>
      <c r="D106" s="69" t="s">
        <v>73</v>
      </c>
      <c r="E106" s="71">
        <v>1400</v>
      </c>
    </row>
    <row r="107" spans="1:5" ht="26.25">
      <c r="A107" s="68" t="s">
        <v>38</v>
      </c>
      <c r="B107" s="70" t="s">
        <v>15</v>
      </c>
      <c r="C107" s="69" t="s">
        <v>39</v>
      </c>
      <c r="D107" s="69"/>
      <c r="E107" s="71">
        <f>E108</f>
        <v>2800</v>
      </c>
    </row>
    <row r="108" spans="1:5" ht="26.25">
      <c r="A108" s="68" t="s">
        <v>72</v>
      </c>
      <c r="B108" s="70" t="s">
        <v>15</v>
      </c>
      <c r="C108" s="69" t="s">
        <v>39</v>
      </c>
      <c r="D108" s="69" t="s">
        <v>73</v>
      </c>
      <c r="E108" s="71">
        <v>2800</v>
      </c>
    </row>
    <row r="109" spans="1:5">
      <c r="A109" s="88" t="s">
        <v>231</v>
      </c>
      <c r="B109" s="77" t="s">
        <v>298</v>
      </c>
      <c r="C109" s="77"/>
      <c r="D109" s="77"/>
      <c r="E109" s="89">
        <f>E110+E126+E138</f>
        <v>343127.3</v>
      </c>
    </row>
    <row r="110" spans="1:5">
      <c r="A110" s="88" t="s">
        <v>297</v>
      </c>
      <c r="B110" s="77" t="s">
        <v>299</v>
      </c>
      <c r="C110" s="77"/>
      <c r="D110" s="77"/>
      <c r="E110" s="89">
        <f>E111+E114+E117+E120</f>
        <v>89409</v>
      </c>
    </row>
    <row r="111" spans="1:5" ht="76.5">
      <c r="A111" s="87" t="s">
        <v>110</v>
      </c>
      <c r="B111" s="74" t="s">
        <v>299</v>
      </c>
      <c r="C111" s="74" t="s">
        <v>363</v>
      </c>
      <c r="D111" s="74"/>
      <c r="E111" s="75">
        <f>E112</f>
        <v>2420</v>
      </c>
    </row>
    <row r="112" spans="1:5" ht="26.25">
      <c r="A112" s="68" t="s">
        <v>385</v>
      </c>
      <c r="B112" s="69" t="s">
        <v>299</v>
      </c>
      <c r="C112" s="69" t="s">
        <v>184</v>
      </c>
      <c r="D112" s="69"/>
      <c r="E112" s="67">
        <f>E113</f>
        <v>2420</v>
      </c>
    </row>
    <row r="113" spans="1:5" ht="26.25">
      <c r="A113" s="68" t="s">
        <v>72</v>
      </c>
      <c r="B113" s="69" t="s">
        <v>299</v>
      </c>
      <c r="C113" s="69" t="s">
        <v>184</v>
      </c>
      <c r="D113" s="69" t="s">
        <v>73</v>
      </c>
      <c r="E113" s="67">
        <v>2420</v>
      </c>
    </row>
    <row r="114" spans="1:5" ht="80.25" customHeight="1">
      <c r="A114" s="73" t="s">
        <v>442</v>
      </c>
      <c r="B114" s="74" t="s">
        <v>299</v>
      </c>
      <c r="C114" s="74" t="s">
        <v>2</v>
      </c>
      <c r="D114" s="74"/>
      <c r="E114" s="75">
        <f>E115</f>
        <v>62900</v>
      </c>
    </row>
    <row r="115" spans="1:5" ht="39.4">
      <c r="A115" s="72" t="s">
        <v>432</v>
      </c>
      <c r="B115" s="69" t="s">
        <v>299</v>
      </c>
      <c r="C115" s="69" t="s">
        <v>84</v>
      </c>
      <c r="D115" s="74"/>
      <c r="E115" s="67">
        <f>E116</f>
        <v>62900</v>
      </c>
    </row>
    <row r="116" spans="1:5" ht="26.25">
      <c r="A116" s="68" t="s">
        <v>72</v>
      </c>
      <c r="B116" s="69" t="s">
        <v>299</v>
      </c>
      <c r="C116" s="69" t="s">
        <v>84</v>
      </c>
      <c r="D116" s="70" t="s">
        <v>73</v>
      </c>
      <c r="E116" s="67">
        <v>62900</v>
      </c>
    </row>
    <row r="117" spans="1:5" ht="62.25" customHeight="1">
      <c r="A117" s="73" t="s">
        <v>137</v>
      </c>
      <c r="B117" s="74" t="s">
        <v>299</v>
      </c>
      <c r="C117" s="90" t="s">
        <v>201</v>
      </c>
      <c r="D117" s="74"/>
      <c r="E117" s="75">
        <f>E118</f>
        <v>16700</v>
      </c>
    </row>
    <row r="118" spans="1:5" ht="26.25">
      <c r="A118" s="68" t="s">
        <v>139</v>
      </c>
      <c r="B118" s="69" t="s">
        <v>299</v>
      </c>
      <c r="C118" s="91" t="s">
        <v>202</v>
      </c>
      <c r="D118" s="70"/>
      <c r="E118" s="67">
        <f>E119</f>
        <v>16700</v>
      </c>
    </row>
    <row r="119" spans="1:5" ht="39.4">
      <c r="A119" s="68" t="s">
        <v>210</v>
      </c>
      <c r="B119" s="69" t="s">
        <v>299</v>
      </c>
      <c r="C119" s="91" t="s">
        <v>202</v>
      </c>
      <c r="D119" s="70" t="s">
        <v>54</v>
      </c>
      <c r="E119" s="67">
        <v>16700</v>
      </c>
    </row>
    <row r="120" spans="1:5">
      <c r="A120" s="68" t="s">
        <v>91</v>
      </c>
      <c r="B120" s="69" t="s">
        <v>299</v>
      </c>
      <c r="C120" s="70" t="s">
        <v>348</v>
      </c>
      <c r="D120" s="70"/>
      <c r="E120" s="67">
        <f>E121</f>
        <v>7389</v>
      </c>
    </row>
    <row r="121" spans="1:5" ht="39.4">
      <c r="A121" s="85" t="s">
        <v>32</v>
      </c>
      <c r="B121" s="69" t="s">
        <v>299</v>
      </c>
      <c r="C121" s="70" t="s">
        <v>349</v>
      </c>
      <c r="D121" s="70"/>
      <c r="E121" s="67">
        <f>E122+E124</f>
        <v>7389</v>
      </c>
    </row>
    <row r="122" spans="1:5" ht="26.25">
      <c r="A122" s="85" t="s">
        <v>52</v>
      </c>
      <c r="B122" s="69" t="s">
        <v>299</v>
      </c>
      <c r="C122" s="70" t="s">
        <v>353</v>
      </c>
      <c r="D122" s="70"/>
      <c r="E122" s="67">
        <f>E123</f>
        <v>889</v>
      </c>
    </row>
    <row r="123" spans="1:5" ht="26.25">
      <c r="A123" s="68" t="s">
        <v>72</v>
      </c>
      <c r="B123" s="69" t="s">
        <v>299</v>
      </c>
      <c r="C123" s="70" t="s">
        <v>353</v>
      </c>
      <c r="D123" s="70" t="s">
        <v>73</v>
      </c>
      <c r="E123" s="67">
        <v>889</v>
      </c>
    </row>
    <row r="124" spans="1:5" ht="26.25">
      <c r="A124" s="68" t="s">
        <v>135</v>
      </c>
      <c r="B124" s="69" t="s">
        <v>299</v>
      </c>
      <c r="C124" s="70" t="s">
        <v>134</v>
      </c>
      <c r="D124" s="92"/>
      <c r="E124" s="67">
        <f>E125</f>
        <v>6500</v>
      </c>
    </row>
    <row r="125" spans="1:5">
      <c r="A125" s="72" t="s">
        <v>303</v>
      </c>
      <c r="B125" s="69" t="s">
        <v>299</v>
      </c>
      <c r="C125" s="70" t="s">
        <v>134</v>
      </c>
      <c r="D125" s="83" t="s">
        <v>379</v>
      </c>
      <c r="E125" s="67">
        <v>6500</v>
      </c>
    </row>
    <row r="126" spans="1:5">
      <c r="A126" s="87" t="s">
        <v>233</v>
      </c>
      <c r="B126" s="74" t="s">
        <v>300</v>
      </c>
      <c r="C126" s="77"/>
      <c r="D126" s="74"/>
      <c r="E126" s="75">
        <f>E127+E134</f>
        <v>116763</v>
      </c>
    </row>
    <row r="127" spans="1:5" ht="89.25" customHeight="1">
      <c r="A127" s="73" t="s">
        <v>163</v>
      </c>
      <c r="B127" s="74" t="s">
        <v>300</v>
      </c>
      <c r="C127" s="74" t="s">
        <v>4</v>
      </c>
      <c r="D127" s="74"/>
      <c r="E127" s="75">
        <f>E128+E131</f>
        <v>108498</v>
      </c>
    </row>
    <row r="128" spans="1:5" ht="39.4">
      <c r="A128" s="76" t="s">
        <v>3</v>
      </c>
      <c r="B128" s="69" t="s">
        <v>300</v>
      </c>
      <c r="C128" s="69" t="s">
        <v>5</v>
      </c>
      <c r="D128" s="74"/>
      <c r="E128" s="67">
        <f>E129</f>
        <v>68340</v>
      </c>
    </row>
    <row r="129" spans="1:6" ht="26.25">
      <c r="A129" s="72" t="s">
        <v>6</v>
      </c>
      <c r="B129" s="69" t="s">
        <v>300</v>
      </c>
      <c r="C129" s="69" t="s">
        <v>86</v>
      </c>
      <c r="D129" s="70"/>
      <c r="E129" s="67">
        <f>E130</f>
        <v>68340</v>
      </c>
    </row>
    <row r="130" spans="1:6">
      <c r="A130" s="72" t="s">
        <v>303</v>
      </c>
      <c r="B130" s="69" t="s">
        <v>300</v>
      </c>
      <c r="C130" s="69" t="s">
        <v>86</v>
      </c>
      <c r="D130" s="69" t="s">
        <v>379</v>
      </c>
      <c r="E130" s="67">
        <v>68340</v>
      </c>
    </row>
    <row r="131" spans="1:6" ht="26.25">
      <c r="A131" s="76" t="s">
        <v>7</v>
      </c>
      <c r="B131" s="69" t="s">
        <v>300</v>
      </c>
      <c r="C131" s="69" t="s">
        <v>8</v>
      </c>
      <c r="D131" s="69"/>
      <c r="E131" s="67">
        <f>E132</f>
        <v>40158</v>
      </c>
    </row>
    <row r="132" spans="1:6" s="32" customFormat="1" ht="26.25">
      <c r="A132" s="72" t="s">
        <v>9</v>
      </c>
      <c r="B132" s="69" t="s">
        <v>300</v>
      </c>
      <c r="C132" s="69" t="s">
        <v>87</v>
      </c>
      <c r="D132" s="70"/>
      <c r="E132" s="67">
        <f>E133</f>
        <v>40158</v>
      </c>
    </row>
    <row r="133" spans="1:6" s="32" customFormat="1" ht="26.25">
      <c r="A133" s="68" t="s">
        <v>72</v>
      </c>
      <c r="B133" s="69" t="s">
        <v>300</v>
      </c>
      <c r="C133" s="69" t="s">
        <v>87</v>
      </c>
      <c r="D133" s="70" t="s">
        <v>73</v>
      </c>
      <c r="E133" s="67">
        <v>40158</v>
      </c>
    </row>
    <row r="134" spans="1:6" s="32" customFormat="1" ht="63.75" customHeight="1">
      <c r="A134" s="73" t="s">
        <v>1</v>
      </c>
      <c r="B134" s="74" t="s">
        <v>300</v>
      </c>
      <c r="C134" s="74" t="s">
        <v>10</v>
      </c>
      <c r="D134" s="74"/>
      <c r="E134" s="75">
        <f>E135</f>
        <v>8265</v>
      </c>
    </row>
    <row r="135" spans="1:6" s="32" customFormat="1" ht="39.4">
      <c r="A135" s="72" t="s">
        <v>143</v>
      </c>
      <c r="B135" s="69" t="s">
        <v>300</v>
      </c>
      <c r="C135" s="69" t="s">
        <v>428</v>
      </c>
      <c r="D135" s="70"/>
      <c r="E135" s="67">
        <f>E136+E137</f>
        <v>8265</v>
      </c>
    </row>
    <row r="136" spans="1:6" s="32" customFormat="1" ht="26.25">
      <c r="A136" s="68" t="s">
        <v>72</v>
      </c>
      <c r="B136" s="69" t="s">
        <v>300</v>
      </c>
      <c r="C136" s="69" t="s">
        <v>428</v>
      </c>
      <c r="D136" s="70" t="s">
        <v>73</v>
      </c>
      <c r="E136" s="67">
        <v>2665</v>
      </c>
    </row>
    <row r="137" spans="1:6" s="32" customFormat="1">
      <c r="A137" s="72" t="s">
        <v>303</v>
      </c>
      <c r="B137" s="69" t="s">
        <v>300</v>
      </c>
      <c r="C137" s="69" t="s">
        <v>428</v>
      </c>
      <c r="D137" s="70" t="s">
        <v>379</v>
      </c>
      <c r="E137" s="67">
        <v>5600</v>
      </c>
    </row>
    <row r="138" spans="1:6">
      <c r="A138" s="87" t="s">
        <v>257</v>
      </c>
      <c r="B138" s="74" t="s">
        <v>301</v>
      </c>
      <c r="C138" s="70"/>
      <c r="D138" s="74"/>
      <c r="E138" s="75">
        <f>E139+E143+E163</f>
        <v>136955.29999999999</v>
      </c>
    </row>
    <row r="139" spans="1:6" ht="76.5" customHeight="1">
      <c r="A139" s="73" t="s">
        <v>442</v>
      </c>
      <c r="B139" s="74" t="s">
        <v>301</v>
      </c>
      <c r="C139" s="74" t="s">
        <v>2</v>
      </c>
      <c r="D139" s="74"/>
      <c r="E139" s="75">
        <f>E140</f>
        <v>6700</v>
      </c>
    </row>
    <row r="140" spans="1:6" ht="39.4">
      <c r="A140" s="72" t="s">
        <v>212</v>
      </c>
      <c r="B140" s="69" t="s">
        <v>301</v>
      </c>
      <c r="C140" s="69" t="s">
        <v>85</v>
      </c>
      <c r="D140" s="74"/>
      <c r="E140" s="67">
        <f>E141+E142</f>
        <v>6700</v>
      </c>
    </row>
    <row r="141" spans="1:6" ht="26.25">
      <c r="A141" s="68" t="s">
        <v>72</v>
      </c>
      <c r="B141" s="69" t="s">
        <v>301</v>
      </c>
      <c r="C141" s="69" t="s">
        <v>85</v>
      </c>
      <c r="D141" s="70" t="s">
        <v>73</v>
      </c>
      <c r="E141" s="67">
        <v>2950</v>
      </c>
      <c r="F141" s="33"/>
    </row>
    <row r="142" spans="1:6">
      <c r="A142" s="72" t="s">
        <v>303</v>
      </c>
      <c r="B142" s="69" t="s">
        <v>300</v>
      </c>
      <c r="C142" s="69" t="s">
        <v>85</v>
      </c>
      <c r="D142" s="70" t="s">
        <v>379</v>
      </c>
      <c r="E142" s="67">
        <v>3750</v>
      </c>
      <c r="F142" s="33"/>
    </row>
    <row r="143" spans="1:6" ht="66.75" customHeight="1">
      <c r="A143" s="73" t="s">
        <v>146</v>
      </c>
      <c r="B143" s="74" t="s">
        <v>301</v>
      </c>
      <c r="C143" s="79" t="s">
        <v>304</v>
      </c>
      <c r="D143" s="74"/>
      <c r="E143" s="75">
        <f>E144+E151+E154+E157</f>
        <v>118285.4</v>
      </c>
      <c r="F143" s="33"/>
    </row>
    <row r="144" spans="1:6" ht="87.75" customHeight="1">
      <c r="A144" s="78" t="s">
        <v>144</v>
      </c>
      <c r="B144" s="74" t="s">
        <v>301</v>
      </c>
      <c r="C144" s="69" t="s">
        <v>305</v>
      </c>
      <c r="D144" s="79"/>
      <c r="E144" s="75">
        <f>E145+E148</f>
        <v>3969.2</v>
      </c>
      <c r="F144" s="33"/>
    </row>
    <row r="145" spans="1:6" ht="26.25">
      <c r="A145" s="68" t="s">
        <v>306</v>
      </c>
      <c r="B145" s="69" t="s">
        <v>301</v>
      </c>
      <c r="C145" s="69" t="s">
        <v>213</v>
      </c>
      <c r="D145" s="70"/>
      <c r="E145" s="67">
        <f>E146</f>
        <v>3769.2</v>
      </c>
      <c r="F145" s="33"/>
    </row>
    <row r="146" spans="1:6" ht="26.25">
      <c r="A146" s="68" t="s">
        <v>308</v>
      </c>
      <c r="B146" s="69" t="s">
        <v>301</v>
      </c>
      <c r="C146" s="69" t="s">
        <v>260</v>
      </c>
      <c r="D146" s="70"/>
      <c r="E146" s="67">
        <f>E147</f>
        <v>3769.2</v>
      </c>
      <c r="F146" s="33"/>
    </row>
    <row r="147" spans="1:6" ht="26.25">
      <c r="A147" s="68" t="s">
        <v>72</v>
      </c>
      <c r="B147" s="69" t="s">
        <v>301</v>
      </c>
      <c r="C147" s="69" t="s">
        <v>260</v>
      </c>
      <c r="D147" s="70" t="s">
        <v>73</v>
      </c>
      <c r="E147" s="67">
        <v>3769.2</v>
      </c>
      <c r="F147" s="33"/>
    </row>
    <row r="148" spans="1:6" ht="52.5">
      <c r="A148" s="68" t="s">
        <v>168</v>
      </c>
      <c r="B148" s="69" t="s">
        <v>301</v>
      </c>
      <c r="C148" s="69" t="s">
        <v>307</v>
      </c>
      <c r="D148" s="70"/>
      <c r="E148" s="67">
        <f>E149</f>
        <v>200</v>
      </c>
      <c r="F148" s="33"/>
    </row>
    <row r="149" spans="1:6">
      <c r="A149" s="68" t="s">
        <v>309</v>
      </c>
      <c r="B149" s="69" t="s">
        <v>301</v>
      </c>
      <c r="C149" s="69" t="s">
        <v>261</v>
      </c>
      <c r="D149" s="70"/>
      <c r="E149" s="67">
        <f>E150</f>
        <v>200</v>
      </c>
      <c r="F149" s="33"/>
    </row>
    <row r="150" spans="1:6" ht="26.25">
      <c r="A150" s="68" t="s">
        <v>72</v>
      </c>
      <c r="B150" s="69" t="s">
        <v>301</v>
      </c>
      <c r="C150" s="69" t="s">
        <v>261</v>
      </c>
      <c r="D150" s="70" t="s">
        <v>73</v>
      </c>
      <c r="E150" s="67">
        <v>200</v>
      </c>
      <c r="F150" s="33"/>
    </row>
    <row r="151" spans="1:6" ht="76.5">
      <c r="A151" s="78" t="s">
        <v>145</v>
      </c>
      <c r="B151" s="74" t="s">
        <v>301</v>
      </c>
      <c r="C151" s="79" t="s">
        <v>310</v>
      </c>
      <c r="D151" s="74"/>
      <c r="E151" s="75">
        <f>E152</f>
        <v>8633.2000000000007</v>
      </c>
      <c r="F151" s="33"/>
    </row>
    <row r="152" spans="1:6">
      <c r="A152" s="68" t="s">
        <v>311</v>
      </c>
      <c r="B152" s="69" t="s">
        <v>301</v>
      </c>
      <c r="C152" s="69" t="s">
        <v>262</v>
      </c>
      <c r="D152" s="70"/>
      <c r="E152" s="67">
        <f>E153</f>
        <v>8633.2000000000007</v>
      </c>
      <c r="F152" s="33"/>
    </row>
    <row r="153" spans="1:6" ht="26.25">
      <c r="A153" s="68" t="s">
        <v>72</v>
      </c>
      <c r="B153" s="69" t="s">
        <v>301</v>
      </c>
      <c r="C153" s="69" t="s">
        <v>262</v>
      </c>
      <c r="D153" s="70" t="s">
        <v>73</v>
      </c>
      <c r="E153" s="67">
        <v>8633.2000000000007</v>
      </c>
      <c r="F153" s="33"/>
    </row>
    <row r="154" spans="1:6" ht="84.75" customHeight="1">
      <c r="A154" s="78" t="s">
        <v>142</v>
      </c>
      <c r="B154" s="74" t="s">
        <v>301</v>
      </c>
      <c r="C154" s="79" t="s">
        <v>313</v>
      </c>
      <c r="D154" s="80"/>
      <c r="E154" s="75">
        <f>E155</f>
        <v>560</v>
      </c>
      <c r="F154" s="33"/>
    </row>
    <row r="155" spans="1:6" ht="26.25">
      <c r="A155" s="68" t="s">
        <v>312</v>
      </c>
      <c r="B155" s="69" t="s">
        <v>301</v>
      </c>
      <c r="C155" s="69" t="s">
        <v>263</v>
      </c>
      <c r="D155" s="70"/>
      <c r="E155" s="67">
        <f>E156</f>
        <v>560</v>
      </c>
      <c r="F155" s="33"/>
    </row>
    <row r="156" spans="1:6">
      <c r="A156" s="68" t="s">
        <v>358</v>
      </c>
      <c r="B156" s="69" t="s">
        <v>301</v>
      </c>
      <c r="C156" s="69" t="s">
        <v>263</v>
      </c>
      <c r="D156" s="70" t="s">
        <v>359</v>
      </c>
      <c r="E156" s="67">
        <v>560</v>
      </c>
      <c r="F156" s="33"/>
    </row>
    <row r="157" spans="1:6" ht="85.5" customHeight="1">
      <c r="A157" s="78" t="s">
        <v>148</v>
      </c>
      <c r="B157" s="74" t="s">
        <v>301</v>
      </c>
      <c r="C157" s="79" t="s">
        <v>314</v>
      </c>
      <c r="D157" s="80"/>
      <c r="E157" s="75">
        <f>E158</f>
        <v>105123</v>
      </c>
      <c r="F157" s="33"/>
    </row>
    <row r="158" spans="1:6" ht="39.4">
      <c r="A158" s="68" t="s">
        <v>318</v>
      </c>
      <c r="B158" s="69" t="s">
        <v>301</v>
      </c>
      <c r="C158" s="69">
        <v>1140100000</v>
      </c>
      <c r="D158" s="80"/>
      <c r="E158" s="67">
        <f>E159+E161</f>
        <v>105123</v>
      </c>
      <c r="F158" s="33"/>
    </row>
    <row r="159" spans="1:6" ht="26.25">
      <c r="A159" s="68" t="s">
        <v>316</v>
      </c>
      <c r="B159" s="69" t="s">
        <v>301</v>
      </c>
      <c r="C159" s="69" t="s">
        <v>270</v>
      </c>
      <c r="D159" s="70"/>
      <c r="E159" s="67">
        <f>E160</f>
        <v>103048.2</v>
      </c>
      <c r="F159" s="33"/>
    </row>
    <row r="160" spans="1:6" ht="26.25">
      <c r="A160" s="68" t="s">
        <v>72</v>
      </c>
      <c r="B160" s="69" t="s">
        <v>301</v>
      </c>
      <c r="C160" s="69" t="s">
        <v>270</v>
      </c>
      <c r="D160" s="70" t="s">
        <v>73</v>
      </c>
      <c r="E160" s="67">
        <v>103048.2</v>
      </c>
      <c r="F160" s="33"/>
    </row>
    <row r="161" spans="1:6">
      <c r="A161" s="68" t="s">
        <v>317</v>
      </c>
      <c r="B161" s="69" t="s">
        <v>301</v>
      </c>
      <c r="C161" s="69" t="s">
        <v>362</v>
      </c>
      <c r="D161" s="70"/>
      <c r="E161" s="67">
        <f>E162</f>
        <v>2074.8000000000002</v>
      </c>
      <c r="F161" s="33"/>
    </row>
    <row r="162" spans="1:6" ht="39.4">
      <c r="A162" s="68" t="s">
        <v>210</v>
      </c>
      <c r="B162" s="69" t="s">
        <v>301</v>
      </c>
      <c r="C162" s="69" t="s">
        <v>362</v>
      </c>
      <c r="D162" s="70" t="s">
        <v>54</v>
      </c>
      <c r="E162" s="67">
        <v>2074.8000000000002</v>
      </c>
      <c r="F162" s="33"/>
    </row>
    <row r="163" spans="1:6" ht="63.75">
      <c r="A163" s="73" t="s">
        <v>371</v>
      </c>
      <c r="B163" s="74" t="s">
        <v>301</v>
      </c>
      <c r="C163" s="74" t="s">
        <v>372</v>
      </c>
      <c r="D163" s="74"/>
      <c r="E163" s="75">
        <f>E164</f>
        <v>11969.9</v>
      </c>
      <c r="F163" s="33"/>
    </row>
    <row r="164" spans="1:6" ht="26.25">
      <c r="A164" s="76" t="s">
        <v>364</v>
      </c>
      <c r="B164" s="69" t="s">
        <v>301</v>
      </c>
      <c r="C164" s="69" t="s">
        <v>366</v>
      </c>
      <c r="D164" s="70"/>
      <c r="E164" s="67">
        <f>E165+E167</f>
        <v>11969.9</v>
      </c>
      <c r="F164" s="33"/>
    </row>
    <row r="165" spans="1:6" ht="26.25">
      <c r="A165" s="76" t="s">
        <v>365</v>
      </c>
      <c r="B165" s="69" t="s">
        <v>301</v>
      </c>
      <c r="C165" s="69" t="s">
        <v>367</v>
      </c>
      <c r="D165" s="69"/>
      <c r="E165" s="67">
        <f>E166</f>
        <v>419.9</v>
      </c>
      <c r="F165" s="33"/>
    </row>
    <row r="166" spans="1:6" ht="26.25">
      <c r="A166" s="68" t="s">
        <v>72</v>
      </c>
      <c r="B166" s="69" t="s">
        <v>301</v>
      </c>
      <c r="C166" s="69" t="s">
        <v>367</v>
      </c>
      <c r="D166" s="69" t="s">
        <v>73</v>
      </c>
      <c r="E166" s="67">
        <v>419.9</v>
      </c>
      <c r="F166" s="33"/>
    </row>
    <row r="167" spans="1:6" ht="91.9">
      <c r="A167" s="72" t="s">
        <v>124</v>
      </c>
      <c r="B167" s="69" t="s">
        <v>301</v>
      </c>
      <c r="C167" s="69" t="s">
        <v>45</v>
      </c>
      <c r="D167" s="70"/>
      <c r="E167" s="67">
        <f>E168</f>
        <v>11550</v>
      </c>
      <c r="F167" s="33"/>
    </row>
    <row r="168" spans="1:6" ht="26.25">
      <c r="A168" s="68" t="s">
        <v>72</v>
      </c>
      <c r="B168" s="69" t="s">
        <v>301</v>
      </c>
      <c r="C168" s="69" t="s">
        <v>45</v>
      </c>
      <c r="D168" s="70" t="s">
        <v>73</v>
      </c>
      <c r="E168" s="67">
        <v>11550</v>
      </c>
      <c r="F168" s="33"/>
    </row>
    <row r="169" spans="1:6" ht="12.75" customHeight="1">
      <c r="A169" s="87" t="s">
        <v>406</v>
      </c>
      <c r="B169" s="74" t="s">
        <v>407</v>
      </c>
      <c r="C169" s="82"/>
      <c r="D169" s="82"/>
      <c r="E169" s="75">
        <f>E170</f>
        <v>397</v>
      </c>
    </row>
    <row r="170" spans="1:6" ht="12.75" customHeight="1">
      <c r="A170" s="87" t="s">
        <v>94</v>
      </c>
      <c r="B170" s="74" t="s">
        <v>408</v>
      </c>
      <c r="C170" s="82"/>
      <c r="D170" s="82"/>
      <c r="E170" s="67">
        <f>E171</f>
        <v>397</v>
      </c>
    </row>
    <row r="171" spans="1:6" ht="74.25" customHeight="1">
      <c r="A171" s="73" t="s">
        <v>195</v>
      </c>
      <c r="B171" s="70" t="s">
        <v>408</v>
      </c>
      <c r="C171" s="74" t="s">
        <v>330</v>
      </c>
      <c r="D171" s="83"/>
      <c r="E171" s="67">
        <f>E172</f>
        <v>397</v>
      </c>
    </row>
    <row r="172" spans="1:6" ht="28.5" customHeight="1">
      <c r="A172" s="72" t="s">
        <v>336</v>
      </c>
      <c r="B172" s="70" t="s">
        <v>408</v>
      </c>
      <c r="C172" s="69" t="s">
        <v>331</v>
      </c>
      <c r="D172" s="83"/>
      <c r="E172" s="67">
        <f>E173+E175</f>
        <v>397</v>
      </c>
    </row>
    <row r="173" spans="1:6" ht="30.75" customHeight="1">
      <c r="A173" s="72" t="s">
        <v>338</v>
      </c>
      <c r="B173" s="70" t="s">
        <v>408</v>
      </c>
      <c r="C173" s="69" t="s">
        <v>271</v>
      </c>
      <c r="D173" s="83"/>
      <c r="E173" s="67">
        <f>E174</f>
        <v>147</v>
      </c>
    </row>
    <row r="174" spans="1:6" ht="30" customHeight="1">
      <c r="A174" s="68" t="s">
        <v>72</v>
      </c>
      <c r="B174" s="70" t="s">
        <v>408</v>
      </c>
      <c r="C174" s="69" t="s">
        <v>271</v>
      </c>
      <c r="D174" s="83" t="s">
        <v>73</v>
      </c>
      <c r="E174" s="67">
        <v>147</v>
      </c>
    </row>
    <row r="175" spans="1:6" ht="24.75" customHeight="1">
      <c r="A175" s="72" t="s">
        <v>341</v>
      </c>
      <c r="B175" s="70" t="s">
        <v>408</v>
      </c>
      <c r="C175" s="69" t="s">
        <v>272</v>
      </c>
      <c r="D175" s="83"/>
      <c r="E175" s="67">
        <f>E176</f>
        <v>250</v>
      </c>
    </row>
    <row r="176" spans="1:6" ht="40.5" customHeight="1">
      <c r="A176" s="68" t="s">
        <v>72</v>
      </c>
      <c r="B176" s="70" t="s">
        <v>408</v>
      </c>
      <c r="C176" s="69" t="s">
        <v>272</v>
      </c>
      <c r="D176" s="83" t="s">
        <v>73</v>
      </c>
      <c r="E176" s="67">
        <v>250</v>
      </c>
    </row>
    <row r="177" spans="1:5">
      <c r="A177" s="88" t="s">
        <v>16</v>
      </c>
      <c r="B177" s="77" t="s">
        <v>380</v>
      </c>
      <c r="C177" s="74"/>
      <c r="D177" s="74"/>
      <c r="E177" s="75">
        <f>E178</f>
        <v>37742.899999999994</v>
      </c>
    </row>
    <row r="178" spans="1:5">
      <c r="A178" s="87" t="s">
        <v>249</v>
      </c>
      <c r="B178" s="74" t="s">
        <v>381</v>
      </c>
      <c r="C178" s="74"/>
      <c r="D178" s="74"/>
      <c r="E178" s="75">
        <f>E179</f>
        <v>37742.899999999994</v>
      </c>
    </row>
    <row r="179" spans="1:5" ht="89.25">
      <c r="A179" s="73" t="s">
        <v>149</v>
      </c>
      <c r="B179" s="74" t="s">
        <v>381</v>
      </c>
      <c r="C179" s="74" t="s">
        <v>319</v>
      </c>
      <c r="D179" s="74"/>
      <c r="E179" s="75">
        <f>E180+E192</f>
        <v>37742.899999999994</v>
      </c>
    </row>
    <row r="180" spans="1:5" ht="138.75" customHeight="1">
      <c r="A180" s="78" t="s">
        <v>150</v>
      </c>
      <c r="B180" s="74" t="s">
        <v>381</v>
      </c>
      <c r="C180" s="80" t="s">
        <v>320</v>
      </c>
      <c r="D180" s="74"/>
      <c r="E180" s="75">
        <f>E181</f>
        <v>35183.699999999997</v>
      </c>
    </row>
    <row r="181" spans="1:5" ht="30" customHeight="1">
      <c r="A181" s="68" t="s">
        <v>321</v>
      </c>
      <c r="B181" s="70" t="s">
        <v>381</v>
      </c>
      <c r="C181" s="69" t="s">
        <v>322</v>
      </c>
      <c r="D181" s="74"/>
      <c r="E181" s="75">
        <f>E182+E187+E189</f>
        <v>35183.699999999997</v>
      </c>
    </row>
    <row r="182" spans="1:5" ht="28.5" customHeight="1">
      <c r="A182" s="68" t="s">
        <v>323</v>
      </c>
      <c r="B182" s="70" t="s">
        <v>381</v>
      </c>
      <c r="C182" s="69" t="s">
        <v>395</v>
      </c>
      <c r="D182" s="70"/>
      <c r="E182" s="71">
        <f>E183+E184+E185+E186</f>
        <v>19620.8</v>
      </c>
    </row>
    <row r="183" spans="1:5" ht="26.25" customHeight="1">
      <c r="A183" s="68" t="s">
        <v>374</v>
      </c>
      <c r="B183" s="70" t="s">
        <v>381</v>
      </c>
      <c r="C183" s="69" t="s">
        <v>395</v>
      </c>
      <c r="D183" s="70" t="s">
        <v>375</v>
      </c>
      <c r="E183" s="71">
        <v>12867.8</v>
      </c>
    </row>
    <row r="184" spans="1:5" ht="27" customHeight="1">
      <c r="A184" s="68" t="s">
        <v>72</v>
      </c>
      <c r="B184" s="70" t="s">
        <v>381</v>
      </c>
      <c r="C184" s="69" t="s">
        <v>395</v>
      </c>
      <c r="D184" s="70" t="s">
        <v>73</v>
      </c>
      <c r="E184" s="71">
        <v>6638</v>
      </c>
    </row>
    <row r="185" spans="1:5" ht="12.75" customHeight="1">
      <c r="A185" s="68" t="s">
        <v>244</v>
      </c>
      <c r="B185" s="70" t="s">
        <v>381</v>
      </c>
      <c r="C185" s="69" t="s">
        <v>395</v>
      </c>
      <c r="D185" s="70" t="s">
        <v>243</v>
      </c>
      <c r="E185" s="71">
        <v>5</v>
      </c>
    </row>
    <row r="186" spans="1:5" ht="12.75" customHeight="1">
      <c r="A186" s="68" t="s">
        <v>102</v>
      </c>
      <c r="B186" s="70" t="s">
        <v>381</v>
      </c>
      <c r="C186" s="69" t="s">
        <v>395</v>
      </c>
      <c r="D186" s="70" t="s">
        <v>376</v>
      </c>
      <c r="E186" s="71">
        <v>110</v>
      </c>
    </row>
    <row r="187" spans="1:5">
      <c r="A187" s="68" t="s">
        <v>324</v>
      </c>
      <c r="B187" s="70" t="s">
        <v>381</v>
      </c>
      <c r="C187" s="69" t="s">
        <v>392</v>
      </c>
      <c r="D187" s="82"/>
      <c r="E187" s="67">
        <f>E188</f>
        <v>4400</v>
      </c>
    </row>
    <row r="188" spans="1:5" ht="26.25">
      <c r="A188" s="68" t="s">
        <v>72</v>
      </c>
      <c r="B188" s="70" t="s">
        <v>381</v>
      </c>
      <c r="C188" s="69" t="s">
        <v>392</v>
      </c>
      <c r="D188" s="70" t="s">
        <v>73</v>
      </c>
      <c r="E188" s="67">
        <v>4400</v>
      </c>
    </row>
    <row r="189" spans="1:5" ht="39.4">
      <c r="A189" s="72" t="s">
        <v>177</v>
      </c>
      <c r="B189" s="70" t="s">
        <v>381</v>
      </c>
      <c r="C189" s="69" t="s">
        <v>97</v>
      </c>
      <c r="D189" s="69"/>
      <c r="E189" s="67">
        <f>E190</f>
        <v>11162.9</v>
      </c>
    </row>
    <row r="190" spans="1:5" ht="39.4">
      <c r="A190" s="72" t="s">
        <v>206</v>
      </c>
      <c r="B190" s="70" t="s">
        <v>381</v>
      </c>
      <c r="C190" s="69" t="s">
        <v>207</v>
      </c>
      <c r="D190" s="70"/>
      <c r="E190" s="67">
        <f>E191</f>
        <v>11162.9</v>
      </c>
    </row>
    <row r="191" spans="1:5" ht="26.25">
      <c r="A191" s="68" t="s">
        <v>374</v>
      </c>
      <c r="B191" s="70" t="s">
        <v>381</v>
      </c>
      <c r="C191" s="69" t="s">
        <v>207</v>
      </c>
      <c r="D191" s="70" t="s">
        <v>375</v>
      </c>
      <c r="E191" s="67">
        <v>11162.9</v>
      </c>
    </row>
    <row r="192" spans="1:5" ht="138" customHeight="1">
      <c r="A192" s="78" t="s">
        <v>152</v>
      </c>
      <c r="B192" s="74" t="s">
        <v>381</v>
      </c>
      <c r="C192" s="80" t="s">
        <v>325</v>
      </c>
      <c r="D192" s="74"/>
      <c r="E192" s="75">
        <f>E193</f>
        <v>2559.1999999999998</v>
      </c>
    </row>
    <row r="193" spans="1:5" ht="26.25">
      <c r="A193" s="68" t="s">
        <v>327</v>
      </c>
      <c r="B193" s="70" t="s">
        <v>381</v>
      </c>
      <c r="C193" s="69" t="s">
        <v>326</v>
      </c>
      <c r="D193" s="74"/>
      <c r="E193" s="75">
        <f>E194+E197+E199</f>
        <v>2559.1999999999998</v>
      </c>
    </row>
    <row r="194" spans="1:5" ht="25.5" customHeight="1">
      <c r="A194" s="68" t="s">
        <v>323</v>
      </c>
      <c r="B194" s="70" t="s">
        <v>381</v>
      </c>
      <c r="C194" s="69" t="s">
        <v>393</v>
      </c>
      <c r="D194" s="70"/>
      <c r="E194" s="67">
        <f>E195+E196</f>
        <v>1340.8</v>
      </c>
    </row>
    <row r="195" spans="1:5" ht="24.75" customHeight="1">
      <c r="A195" s="68" t="s">
        <v>374</v>
      </c>
      <c r="B195" s="70" t="s">
        <v>381</v>
      </c>
      <c r="C195" s="69" t="s">
        <v>393</v>
      </c>
      <c r="D195" s="70" t="s">
        <v>375</v>
      </c>
      <c r="E195" s="67">
        <v>1100.8</v>
      </c>
    </row>
    <row r="196" spans="1:5" ht="38.25" customHeight="1">
      <c r="A196" s="68" t="s">
        <v>72</v>
      </c>
      <c r="B196" s="70" t="s">
        <v>381</v>
      </c>
      <c r="C196" s="69" t="s">
        <v>393</v>
      </c>
      <c r="D196" s="83" t="s">
        <v>73</v>
      </c>
      <c r="E196" s="67">
        <v>240</v>
      </c>
    </row>
    <row r="197" spans="1:5" ht="15" customHeight="1">
      <c r="A197" s="68" t="s">
        <v>242</v>
      </c>
      <c r="B197" s="70" t="s">
        <v>381</v>
      </c>
      <c r="C197" s="69" t="s">
        <v>394</v>
      </c>
      <c r="D197" s="74"/>
      <c r="E197" s="67">
        <f>E198</f>
        <v>400</v>
      </c>
    </row>
    <row r="198" spans="1:5" ht="38.25" customHeight="1">
      <c r="A198" s="68" t="s">
        <v>72</v>
      </c>
      <c r="B198" s="70" t="s">
        <v>381</v>
      </c>
      <c r="C198" s="69" t="s">
        <v>394</v>
      </c>
      <c r="D198" s="70" t="s">
        <v>73</v>
      </c>
      <c r="E198" s="67">
        <v>400</v>
      </c>
    </row>
    <row r="199" spans="1:5" ht="38.25" customHeight="1">
      <c r="A199" s="72" t="s">
        <v>177</v>
      </c>
      <c r="B199" s="70">
        <v>905</v>
      </c>
      <c r="C199" s="69" t="s">
        <v>96</v>
      </c>
      <c r="D199" s="69"/>
      <c r="E199" s="67">
        <f>E200</f>
        <v>818.4</v>
      </c>
    </row>
    <row r="200" spans="1:5" ht="24.75" customHeight="1">
      <c r="A200" s="72" t="s">
        <v>204</v>
      </c>
      <c r="B200" s="70" t="s">
        <v>381</v>
      </c>
      <c r="C200" s="69" t="s">
        <v>205</v>
      </c>
      <c r="D200" s="70"/>
      <c r="E200" s="67">
        <f>E201</f>
        <v>818.4</v>
      </c>
    </row>
    <row r="201" spans="1:5" ht="24.75" customHeight="1">
      <c r="A201" s="68" t="s">
        <v>374</v>
      </c>
      <c r="B201" s="70" t="s">
        <v>381</v>
      </c>
      <c r="C201" s="69" t="s">
        <v>205</v>
      </c>
      <c r="D201" s="70" t="s">
        <v>375</v>
      </c>
      <c r="E201" s="67">
        <v>818.4</v>
      </c>
    </row>
    <row r="202" spans="1:5">
      <c r="A202" s="88" t="s">
        <v>238</v>
      </c>
      <c r="B202" s="77" t="s">
        <v>382</v>
      </c>
      <c r="C202" s="86"/>
      <c r="D202" s="86"/>
      <c r="E202" s="89">
        <f>E203+E207</f>
        <v>8240</v>
      </c>
    </row>
    <row r="203" spans="1:5">
      <c r="A203" s="87" t="s">
        <v>250</v>
      </c>
      <c r="B203" s="74" t="s">
        <v>383</v>
      </c>
      <c r="C203" s="74"/>
      <c r="D203" s="74"/>
      <c r="E203" s="75">
        <f>E204</f>
        <v>1190</v>
      </c>
    </row>
    <row r="204" spans="1:5" ht="80.25" customHeight="1">
      <c r="A204" s="73" t="s">
        <v>141</v>
      </c>
      <c r="B204" s="74" t="s">
        <v>383</v>
      </c>
      <c r="C204" s="74" t="s">
        <v>169</v>
      </c>
      <c r="D204" s="79"/>
      <c r="E204" s="67">
        <f>E205</f>
        <v>1190</v>
      </c>
    </row>
    <row r="205" spans="1:5" ht="26.25">
      <c r="A205" s="72" t="s">
        <v>405</v>
      </c>
      <c r="B205" s="69" t="s">
        <v>383</v>
      </c>
      <c r="C205" s="69" t="s">
        <v>81</v>
      </c>
      <c r="D205" s="69"/>
      <c r="E205" s="67">
        <f>E206</f>
        <v>1190</v>
      </c>
    </row>
    <row r="206" spans="1:5" ht="26.25">
      <c r="A206" s="72" t="s">
        <v>76</v>
      </c>
      <c r="B206" s="69" t="s">
        <v>383</v>
      </c>
      <c r="C206" s="69" t="s">
        <v>81</v>
      </c>
      <c r="D206" s="70" t="s">
        <v>77</v>
      </c>
      <c r="E206" s="67">
        <v>1190</v>
      </c>
    </row>
    <row r="207" spans="1:5">
      <c r="A207" s="87" t="s">
        <v>403</v>
      </c>
      <c r="B207" s="74" t="s">
        <v>402</v>
      </c>
      <c r="C207" s="74"/>
      <c r="D207" s="74"/>
      <c r="E207" s="75">
        <f>E208</f>
        <v>7050</v>
      </c>
    </row>
    <row r="208" spans="1:5" ht="76.5">
      <c r="A208" s="73" t="s">
        <v>141</v>
      </c>
      <c r="B208" s="74" t="s">
        <v>402</v>
      </c>
      <c r="C208" s="74" t="s">
        <v>169</v>
      </c>
      <c r="D208" s="82"/>
      <c r="E208" s="75">
        <f>E209+E211+E213</f>
        <v>7050</v>
      </c>
    </row>
    <row r="209" spans="1:6">
      <c r="A209" s="85" t="s">
        <v>404</v>
      </c>
      <c r="B209" s="69" t="s">
        <v>402</v>
      </c>
      <c r="C209" s="69" t="s">
        <v>80</v>
      </c>
      <c r="D209" s="70"/>
      <c r="E209" s="67">
        <f>E210</f>
        <v>4850</v>
      </c>
    </row>
    <row r="210" spans="1:6" ht="26.25">
      <c r="A210" s="85" t="s">
        <v>74</v>
      </c>
      <c r="B210" s="69" t="s">
        <v>402</v>
      </c>
      <c r="C210" s="69" t="s">
        <v>80</v>
      </c>
      <c r="D210" s="70" t="s">
        <v>75</v>
      </c>
      <c r="E210" s="67">
        <v>4850</v>
      </c>
    </row>
    <row r="211" spans="1:6" ht="26.25">
      <c r="A211" s="68" t="s">
        <v>427</v>
      </c>
      <c r="B211" s="69" t="s">
        <v>402</v>
      </c>
      <c r="C211" s="69" t="s">
        <v>82</v>
      </c>
      <c r="D211" s="70"/>
      <c r="E211" s="67">
        <f>E212</f>
        <v>2000</v>
      </c>
    </row>
    <row r="212" spans="1:6" ht="26.25">
      <c r="A212" s="68" t="s">
        <v>72</v>
      </c>
      <c r="B212" s="69" t="s">
        <v>402</v>
      </c>
      <c r="C212" s="69" t="s">
        <v>82</v>
      </c>
      <c r="D212" s="70" t="s">
        <v>73</v>
      </c>
      <c r="E212" s="67">
        <v>2000</v>
      </c>
      <c r="F212" s="55"/>
    </row>
    <row r="213" spans="1:6" ht="26.25">
      <c r="A213" s="85" t="s">
        <v>415</v>
      </c>
      <c r="B213" s="69" t="s">
        <v>402</v>
      </c>
      <c r="C213" s="69" t="s">
        <v>426</v>
      </c>
      <c r="D213" s="70"/>
      <c r="E213" s="67">
        <f>E214</f>
        <v>200</v>
      </c>
      <c r="F213" s="55"/>
    </row>
    <row r="214" spans="1:6" ht="26.25">
      <c r="A214" s="68" t="s">
        <v>72</v>
      </c>
      <c r="B214" s="69" t="s">
        <v>402</v>
      </c>
      <c r="C214" s="69" t="s">
        <v>426</v>
      </c>
      <c r="D214" s="70" t="s">
        <v>73</v>
      </c>
      <c r="E214" s="67">
        <v>200</v>
      </c>
      <c r="F214" s="55"/>
    </row>
    <row r="215" spans="1:6">
      <c r="A215" s="87" t="s">
        <v>409</v>
      </c>
      <c r="B215" s="74" t="s">
        <v>411</v>
      </c>
      <c r="C215" s="74"/>
      <c r="D215" s="83"/>
      <c r="E215" s="75">
        <f>E216+E226</f>
        <v>150607.79999999999</v>
      </c>
    </row>
    <row r="216" spans="1:6">
      <c r="A216" s="88" t="s">
        <v>410</v>
      </c>
      <c r="B216" s="77" t="s">
        <v>412</v>
      </c>
      <c r="C216" s="86"/>
      <c r="D216" s="83"/>
      <c r="E216" s="75">
        <f>E217+E221</f>
        <v>10817.8</v>
      </c>
    </row>
    <row r="217" spans="1:6" ht="63.75">
      <c r="A217" s="87" t="s">
        <v>57</v>
      </c>
      <c r="B217" s="74" t="s">
        <v>412</v>
      </c>
      <c r="C217" s="74" t="s">
        <v>156</v>
      </c>
      <c r="D217" s="74"/>
      <c r="E217" s="75">
        <f>E218</f>
        <v>1757.8</v>
      </c>
    </row>
    <row r="218" spans="1:6" ht="39.4">
      <c r="A218" s="72" t="s">
        <v>177</v>
      </c>
      <c r="B218" s="69" t="s">
        <v>412</v>
      </c>
      <c r="C218" s="69" t="s">
        <v>183</v>
      </c>
      <c r="D218" s="70"/>
      <c r="E218" s="67">
        <f>E219</f>
        <v>1757.8</v>
      </c>
    </row>
    <row r="219" spans="1:6" ht="26.25">
      <c r="A219" s="72" t="s">
        <v>18</v>
      </c>
      <c r="B219" s="69" t="s">
        <v>412</v>
      </c>
      <c r="C219" s="69" t="s">
        <v>433</v>
      </c>
      <c r="D219" s="93"/>
      <c r="E219" s="67">
        <f>E220</f>
        <v>1757.8</v>
      </c>
    </row>
    <row r="220" spans="1:6" ht="26.25">
      <c r="A220" s="68" t="s">
        <v>72</v>
      </c>
      <c r="B220" s="69" t="s">
        <v>412</v>
      </c>
      <c r="C220" s="69" t="s">
        <v>433</v>
      </c>
      <c r="D220" s="70" t="s">
        <v>73</v>
      </c>
      <c r="E220" s="67">
        <v>1757.8</v>
      </c>
    </row>
    <row r="221" spans="1:6" ht="78" customHeight="1">
      <c r="A221" s="73" t="s">
        <v>195</v>
      </c>
      <c r="B221" s="74" t="s">
        <v>412</v>
      </c>
      <c r="C221" s="74" t="s">
        <v>330</v>
      </c>
      <c r="D221" s="74"/>
      <c r="E221" s="75">
        <f>E223</f>
        <v>9060</v>
      </c>
    </row>
    <row r="222" spans="1:6" ht="39.4">
      <c r="A222" s="68" t="s">
        <v>329</v>
      </c>
      <c r="B222" s="69" t="s">
        <v>412</v>
      </c>
      <c r="C222" s="69" t="s">
        <v>333</v>
      </c>
      <c r="D222" s="74"/>
      <c r="E222" s="67">
        <f>E223</f>
        <v>9060</v>
      </c>
    </row>
    <row r="223" spans="1:6" ht="26.25">
      <c r="A223" s="68" t="s">
        <v>332</v>
      </c>
      <c r="B223" s="69" t="s">
        <v>412</v>
      </c>
      <c r="C223" s="69" t="s">
        <v>274</v>
      </c>
      <c r="D223" s="70"/>
      <c r="E223" s="67">
        <f>E224+E225</f>
        <v>9060</v>
      </c>
    </row>
    <row r="224" spans="1:6" ht="26.25">
      <c r="A224" s="68" t="s">
        <v>72</v>
      </c>
      <c r="B224" s="69" t="s">
        <v>412</v>
      </c>
      <c r="C224" s="69" t="s">
        <v>274</v>
      </c>
      <c r="D224" s="70" t="s">
        <v>73</v>
      </c>
      <c r="E224" s="67">
        <v>2060</v>
      </c>
    </row>
    <row r="225" spans="1:6">
      <c r="A225" s="72" t="s">
        <v>303</v>
      </c>
      <c r="B225" s="69" t="s">
        <v>412</v>
      </c>
      <c r="C225" s="69" t="s">
        <v>274</v>
      </c>
      <c r="D225" s="70" t="s">
        <v>379</v>
      </c>
      <c r="E225" s="67">
        <v>7000</v>
      </c>
    </row>
    <row r="226" spans="1:6" ht="12" customHeight="1">
      <c r="A226" s="88" t="s">
        <v>106</v>
      </c>
      <c r="B226" s="77" t="s">
        <v>104</v>
      </c>
      <c r="C226" s="86"/>
      <c r="D226" s="83"/>
      <c r="E226" s="75">
        <f>E227</f>
        <v>139790</v>
      </c>
    </row>
    <row r="227" spans="1:6" ht="78.75" customHeight="1">
      <c r="A227" s="73" t="s">
        <v>195</v>
      </c>
      <c r="B227" s="74" t="s">
        <v>104</v>
      </c>
      <c r="C227" s="74" t="s">
        <v>330</v>
      </c>
      <c r="D227" s="74"/>
      <c r="E227" s="75">
        <f>E228</f>
        <v>139790</v>
      </c>
    </row>
    <row r="228" spans="1:6" ht="26.25">
      <c r="A228" s="72" t="s">
        <v>334</v>
      </c>
      <c r="B228" s="70" t="s">
        <v>104</v>
      </c>
      <c r="C228" s="69" t="s">
        <v>337</v>
      </c>
      <c r="D228" s="74"/>
      <c r="E228" s="67">
        <f>E229+E231</f>
        <v>139790</v>
      </c>
    </row>
    <row r="229" spans="1:6">
      <c r="A229" s="68" t="s">
        <v>335</v>
      </c>
      <c r="B229" s="70" t="s">
        <v>104</v>
      </c>
      <c r="C229" s="69" t="s">
        <v>273</v>
      </c>
      <c r="D229" s="70"/>
      <c r="E229" s="67">
        <f>E230</f>
        <v>1790</v>
      </c>
    </row>
    <row r="230" spans="1:6">
      <c r="A230" s="72" t="s">
        <v>303</v>
      </c>
      <c r="B230" s="70" t="s">
        <v>104</v>
      </c>
      <c r="C230" s="69" t="s">
        <v>273</v>
      </c>
      <c r="D230" s="70" t="s">
        <v>379</v>
      </c>
      <c r="E230" s="67">
        <v>1790</v>
      </c>
    </row>
    <row r="231" spans="1:6" ht="39.4">
      <c r="A231" s="72" t="s">
        <v>177</v>
      </c>
      <c r="B231" s="70" t="s">
        <v>104</v>
      </c>
      <c r="C231" s="69" t="s">
        <v>107</v>
      </c>
      <c r="D231" s="70"/>
      <c r="E231" s="67">
        <f>E232</f>
        <v>138000</v>
      </c>
    </row>
    <row r="232" spans="1:6" ht="65.650000000000006">
      <c r="A232" s="72" t="s">
        <v>109</v>
      </c>
      <c r="B232" s="70" t="s">
        <v>104</v>
      </c>
      <c r="C232" s="69" t="s">
        <v>108</v>
      </c>
      <c r="D232" s="70"/>
      <c r="E232" s="67">
        <f>E233</f>
        <v>138000</v>
      </c>
    </row>
    <row r="233" spans="1:6">
      <c r="A233" s="72" t="s">
        <v>303</v>
      </c>
      <c r="B233" s="70" t="s">
        <v>104</v>
      </c>
      <c r="C233" s="69" t="s">
        <v>108</v>
      </c>
      <c r="D233" s="70" t="s">
        <v>379</v>
      </c>
      <c r="E233" s="67">
        <v>138000</v>
      </c>
    </row>
    <row r="234" spans="1:6">
      <c r="A234" s="87" t="s">
        <v>79</v>
      </c>
      <c r="B234" s="74" t="s">
        <v>89</v>
      </c>
      <c r="C234" s="83"/>
      <c r="D234" s="70"/>
      <c r="E234" s="75">
        <f>E235</f>
        <v>400</v>
      </c>
    </row>
    <row r="235" spans="1:6">
      <c r="A235" s="88" t="s">
        <v>88</v>
      </c>
      <c r="B235" s="77" t="s">
        <v>90</v>
      </c>
      <c r="C235" s="83"/>
      <c r="D235" s="70"/>
      <c r="E235" s="75">
        <f>E236</f>
        <v>400</v>
      </c>
    </row>
    <row r="236" spans="1:6">
      <c r="A236" s="68" t="s">
        <v>91</v>
      </c>
      <c r="B236" s="70" t="s">
        <v>90</v>
      </c>
      <c r="C236" s="70" t="s">
        <v>348</v>
      </c>
      <c r="D236" s="83"/>
      <c r="E236" s="67">
        <f>E237</f>
        <v>400</v>
      </c>
    </row>
    <row r="237" spans="1:6" ht="39.4">
      <c r="A237" s="68" t="s">
        <v>55</v>
      </c>
      <c r="B237" s="70" t="s">
        <v>90</v>
      </c>
      <c r="C237" s="70" t="s">
        <v>349</v>
      </c>
      <c r="D237" s="83"/>
      <c r="E237" s="67">
        <f>E238</f>
        <v>400</v>
      </c>
    </row>
    <row r="238" spans="1:6" ht="26.25">
      <c r="A238" s="85" t="s">
        <v>52</v>
      </c>
      <c r="B238" s="70" t="s">
        <v>90</v>
      </c>
      <c r="C238" s="70" t="s">
        <v>353</v>
      </c>
      <c r="D238" s="83"/>
      <c r="E238" s="67">
        <f>E239</f>
        <v>400</v>
      </c>
    </row>
    <row r="239" spans="1:6" ht="26.25">
      <c r="A239" s="68" t="s">
        <v>72</v>
      </c>
      <c r="B239" s="70" t="s">
        <v>90</v>
      </c>
      <c r="C239" s="70" t="s">
        <v>353</v>
      </c>
      <c r="D239" s="83" t="s">
        <v>73</v>
      </c>
      <c r="E239" s="67">
        <v>400</v>
      </c>
    </row>
    <row r="240" spans="1:6" ht="15" customHeight="1">
      <c r="A240" s="153"/>
      <c r="B240" s="153"/>
      <c r="C240" s="153"/>
      <c r="D240" s="154"/>
      <c r="E240" s="89">
        <f>E12+E60+E67+E79+E109+E169+E177+E202+E215+E234</f>
        <v>667888.80000000005</v>
      </c>
      <c r="F240" s="22"/>
    </row>
    <row r="242" spans="5:5">
      <c r="E242" s="33"/>
    </row>
    <row r="243" spans="5:5">
      <c r="E243" s="33"/>
    </row>
  </sheetData>
  <mergeCells count="6">
    <mergeCell ref="A6:E6"/>
    <mergeCell ref="A240:D240"/>
    <mergeCell ref="E8:E9"/>
    <mergeCell ref="A8:A9"/>
    <mergeCell ref="A7:E7"/>
    <mergeCell ref="B8:D8"/>
  </mergeCells>
  <phoneticPr fontId="0" type="noConversion"/>
  <pageMargins left="0.59055118110236227" right="0" top="0.78740157480314965" bottom="0.39370078740157483" header="0" footer="0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3"/>
  <sheetViews>
    <sheetView zoomScale="120" zoomScaleNormal="120" zoomScaleSheetLayoutView="120" workbookViewId="0">
      <selection activeCell="A8" sqref="A8:F8"/>
    </sheetView>
  </sheetViews>
  <sheetFormatPr defaultColWidth="9.1328125" defaultRowHeight="13.15"/>
  <cols>
    <col min="1" max="1" width="42.73046875" style="12" customWidth="1"/>
    <col min="2" max="2" width="6.73046875" style="12" customWidth="1"/>
    <col min="3" max="3" width="9.265625" style="12" customWidth="1"/>
    <col min="4" max="4" width="11.265625" style="12" customWidth="1"/>
    <col min="5" max="5" width="7.265625" style="12" customWidth="1"/>
    <col min="6" max="6" width="15.73046875" style="12" customWidth="1"/>
    <col min="7" max="7" width="10.59765625" style="12" bestFit="1" customWidth="1"/>
    <col min="8" max="16384" width="9.1328125" style="12"/>
  </cols>
  <sheetData>
    <row r="1" spans="1:8">
      <c r="F1" s="63" t="s">
        <v>153</v>
      </c>
    </row>
    <row r="2" spans="1:8">
      <c r="F2" s="63" t="s">
        <v>240</v>
      </c>
    </row>
    <row r="3" spans="1:8">
      <c r="F3" s="63" t="s">
        <v>123</v>
      </c>
    </row>
    <row r="4" spans="1:8">
      <c r="F4" s="63" t="s">
        <v>452</v>
      </c>
    </row>
    <row r="6" spans="1:8" ht="15">
      <c r="A6" s="102" t="s">
        <v>360</v>
      </c>
      <c r="B6" s="102"/>
      <c r="C6" s="102"/>
      <c r="D6" s="102"/>
      <c r="E6" s="102"/>
      <c r="F6" s="102"/>
    </row>
    <row r="7" spans="1:8" ht="15">
      <c r="A7" s="102" t="s">
        <v>111</v>
      </c>
      <c r="B7" s="102"/>
      <c r="C7" s="102"/>
      <c r="D7" s="102"/>
      <c r="E7" s="102"/>
      <c r="F7" s="102"/>
    </row>
    <row r="8" spans="1:8" ht="15">
      <c r="A8" s="102" t="s">
        <v>136</v>
      </c>
      <c r="B8" s="102"/>
      <c r="C8" s="102"/>
      <c r="D8" s="102"/>
      <c r="E8" s="102"/>
      <c r="F8" s="102"/>
    </row>
    <row r="9" spans="1:8" s="14" customFormat="1" ht="12.75" customHeight="1">
      <c r="A9" s="134" t="s">
        <v>224</v>
      </c>
      <c r="B9" s="155" t="s">
        <v>258</v>
      </c>
      <c r="C9" s="153"/>
      <c r="D9" s="153"/>
      <c r="E9" s="154"/>
      <c r="F9" s="137" t="s">
        <v>251</v>
      </c>
    </row>
    <row r="10" spans="1:8" s="14" customFormat="1" ht="27.75" customHeight="1">
      <c r="A10" s="138"/>
      <c r="B10" s="122" t="s">
        <v>259</v>
      </c>
      <c r="C10" s="143" t="s">
        <v>226</v>
      </c>
      <c r="D10" s="143" t="s">
        <v>227</v>
      </c>
      <c r="E10" s="143" t="s">
        <v>228</v>
      </c>
      <c r="F10" s="141"/>
    </row>
    <row r="11" spans="1:8" s="14" customFormat="1" ht="12.75" customHeight="1">
      <c r="A11" s="142">
        <v>2</v>
      </c>
      <c r="B11" s="142">
        <v>3</v>
      </c>
      <c r="C11" s="123">
        <v>4</v>
      </c>
      <c r="D11" s="123">
        <v>5</v>
      </c>
      <c r="E11" s="123">
        <v>6</v>
      </c>
      <c r="F11" s="143">
        <v>7</v>
      </c>
    </row>
    <row r="12" spans="1:8" s="14" customFormat="1" ht="25.5">
      <c r="A12" s="148" t="s">
        <v>193</v>
      </c>
      <c r="B12" s="142">
        <v>905</v>
      </c>
      <c r="C12" s="123"/>
      <c r="D12" s="123"/>
      <c r="E12" s="123"/>
      <c r="F12" s="156">
        <f>F13+F49+F56+F68+F98+F158+F166+F191+F204+F223</f>
        <v>661328.80000000005</v>
      </c>
      <c r="G12" s="97"/>
    </row>
    <row r="13" spans="1:8" s="14" customFormat="1" ht="12.75">
      <c r="A13" s="73" t="s">
        <v>252</v>
      </c>
      <c r="B13" s="142">
        <v>905</v>
      </c>
      <c r="C13" s="86" t="s">
        <v>290</v>
      </c>
      <c r="D13" s="123"/>
      <c r="E13" s="123"/>
      <c r="F13" s="156">
        <f>F14+F24+F29+F34</f>
        <v>59781.5</v>
      </c>
    </row>
    <row r="14" spans="1:8" s="19" customFormat="1" ht="51.75" customHeight="1">
      <c r="A14" s="73" t="s">
        <v>98</v>
      </c>
      <c r="B14" s="86">
        <v>905</v>
      </c>
      <c r="C14" s="86" t="s">
        <v>289</v>
      </c>
      <c r="D14" s="86"/>
      <c r="E14" s="86"/>
      <c r="F14" s="126">
        <f>F15</f>
        <v>39605</v>
      </c>
      <c r="H14" s="38"/>
    </row>
    <row r="15" spans="1:8" s="19" customFormat="1">
      <c r="A15" s="68" t="s">
        <v>91</v>
      </c>
      <c r="B15" s="70">
        <v>905</v>
      </c>
      <c r="C15" s="70" t="s">
        <v>289</v>
      </c>
      <c r="D15" s="70" t="s">
        <v>348</v>
      </c>
      <c r="E15" s="70"/>
      <c r="F15" s="152">
        <f>F16</f>
        <v>39605</v>
      </c>
      <c r="H15" s="38"/>
    </row>
    <row r="16" spans="1:8" s="19" customFormat="1" ht="39.75" customHeight="1">
      <c r="A16" s="68" t="s">
        <v>32</v>
      </c>
      <c r="B16" s="70">
        <v>905</v>
      </c>
      <c r="C16" s="70" t="s">
        <v>289</v>
      </c>
      <c r="D16" s="70" t="s">
        <v>349</v>
      </c>
      <c r="E16" s="70"/>
      <c r="F16" s="152">
        <f>F17+F19</f>
        <v>39605</v>
      </c>
      <c r="H16" s="38"/>
    </row>
    <row r="17" spans="1:8" s="19" customFormat="1" ht="25.5" customHeight="1">
      <c r="A17" s="68" t="s">
        <v>21</v>
      </c>
      <c r="B17" s="83">
        <v>905</v>
      </c>
      <c r="C17" s="83" t="s">
        <v>289</v>
      </c>
      <c r="D17" s="70" t="s">
        <v>350</v>
      </c>
      <c r="E17" s="70"/>
      <c r="F17" s="152">
        <f>F18</f>
        <v>2273.3000000000002</v>
      </c>
      <c r="H17" s="38"/>
    </row>
    <row r="18" spans="1:8" s="19" customFormat="1" ht="25.5" customHeight="1">
      <c r="A18" s="68" t="s">
        <v>172</v>
      </c>
      <c r="B18" s="83">
        <v>905</v>
      </c>
      <c r="C18" s="83" t="s">
        <v>289</v>
      </c>
      <c r="D18" s="70" t="s">
        <v>350</v>
      </c>
      <c r="E18" s="70" t="s">
        <v>173</v>
      </c>
      <c r="F18" s="152">
        <v>2273.3000000000002</v>
      </c>
      <c r="H18" s="38"/>
    </row>
    <row r="19" spans="1:8" ht="26.25">
      <c r="A19" s="68" t="s">
        <v>30</v>
      </c>
      <c r="B19" s="70">
        <v>905</v>
      </c>
      <c r="C19" s="70" t="s">
        <v>289</v>
      </c>
      <c r="D19" s="70" t="s">
        <v>351</v>
      </c>
      <c r="E19" s="70"/>
      <c r="F19" s="67">
        <f>F20+F21+F22+F23</f>
        <v>37331.699999999997</v>
      </c>
      <c r="H19" s="39"/>
    </row>
    <row r="20" spans="1:8" ht="25.5" customHeight="1">
      <c r="A20" s="68" t="s">
        <v>172</v>
      </c>
      <c r="B20" s="83">
        <v>905</v>
      </c>
      <c r="C20" s="83" t="s">
        <v>289</v>
      </c>
      <c r="D20" s="70" t="s">
        <v>351</v>
      </c>
      <c r="E20" s="70" t="s">
        <v>173</v>
      </c>
      <c r="F20" s="67">
        <v>28276.7</v>
      </c>
      <c r="H20" s="40"/>
    </row>
    <row r="21" spans="1:8" ht="26.25">
      <c r="A21" s="68" t="s">
        <v>72</v>
      </c>
      <c r="B21" s="83">
        <v>905</v>
      </c>
      <c r="C21" s="83" t="s">
        <v>289</v>
      </c>
      <c r="D21" s="70" t="s">
        <v>351</v>
      </c>
      <c r="E21" s="70" t="s">
        <v>73</v>
      </c>
      <c r="F21" s="71">
        <v>8505</v>
      </c>
    </row>
    <row r="22" spans="1:8" ht="12" customHeight="1">
      <c r="A22" s="68" t="s">
        <v>244</v>
      </c>
      <c r="B22" s="83">
        <v>905</v>
      </c>
      <c r="C22" s="83" t="s">
        <v>289</v>
      </c>
      <c r="D22" s="70" t="s">
        <v>351</v>
      </c>
      <c r="E22" s="70" t="s">
        <v>243</v>
      </c>
      <c r="F22" s="71">
        <v>380</v>
      </c>
    </row>
    <row r="23" spans="1:8">
      <c r="A23" s="68" t="s">
        <v>101</v>
      </c>
      <c r="B23" s="83">
        <v>905</v>
      </c>
      <c r="C23" s="83" t="s">
        <v>289</v>
      </c>
      <c r="D23" s="70" t="s">
        <v>351</v>
      </c>
      <c r="E23" s="70" t="s">
        <v>376</v>
      </c>
      <c r="F23" s="71">
        <v>170</v>
      </c>
    </row>
    <row r="24" spans="1:8" s="64" customFormat="1" ht="25.5">
      <c r="A24" s="84" t="s">
        <v>44</v>
      </c>
      <c r="B24" s="82">
        <v>905</v>
      </c>
      <c r="C24" s="82" t="s">
        <v>43</v>
      </c>
      <c r="D24" s="74"/>
      <c r="E24" s="74"/>
      <c r="F24" s="75">
        <f>F25</f>
        <v>800</v>
      </c>
    </row>
    <row r="25" spans="1:8">
      <c r="A25" s="68" t="s">
        <v>91</v>
      </c>
      <c r="B25" s="83">
        <v>905</v>
      </c>
      <c r="C25" s="83" t="s">
        <v>43</v>
      </c>
      <c r="D25" s="70" t="s">
        <v>348</v>
      </c>
      <c r="E25" s="70"/>
      <c r="F25" s="71">
        <f>F26</f>
        <v>800</v>
      </c>
    </row>
    <row r="26" spans="1:8" ht="39.4">
      <c r="A26" s="85" t="s">
        <v>32</v>
      </c>
      <c r="B26" s="83">
        <v>905</v>
      </c>
      <c r="C26" s="83" t="s">
        <v>43</v>
      </c>
      <c r="D26" s="70" t="s">
        <v>349</v>
      </c>
      <c r="E26" s="70"/>
      <c r="F26" s="71">
        <f>F27</f>
        <v>800</v>
      </c>
    </row>
    <row r="27" spans="1:8" ht="26.25">
      <c r="A27" s="85" t="s">
        <v>52</v>
      </c>
      <c r="B27" s="83">
        <v>905</v>
      </c>
      <c r="C27" s="83" t="s">
        <v>43</v>
      </c>
      <c r="D27" s="70" t="s">
        <v>353</v>
      </c>
      <c r="E27" s="70"/>
      <c r="F27" s="71">
        <f>F28</f>
        <v>800</v>
      </c>
    </row>
    <row r="28" spans="1:8" ht="12.75" customHeight="1">
      <c r="A28" s="68" t="s">
        <v>122</v>
      </c>
      <c r="B28" s="83">
        <v>905</v>
      </c>
      <c r="C28" s="83" t="s">
        <v>43</v>
      </c>
      <c r="D28" s="70" t="s">
        <v>353</v>
      </c>
      <c r="E28" s="70" t="s">
        <v>121</v>
      </c>
      <c r="F28" s="71">
        <v>800</v>
      </c>
    </row>
    <row r="29" spans="1:8">
      <c r="A29" s="73" t="s">
        <v>120</v>
      </c>
      <c r="B29" s="86">
        <v>905</v>
      </c>
      <c r="C29" s="86" t="s">
        <v>119</v>
      </c>
      <c r="D29" s="74"/>
      <c r="E29" s="74"/>
      <c r="F29" s="75">
        <f>F30</f>
        <v>1000</v>
      </c>
    </row>
    <row r="30" spans="1:8">
      <c r="A30" s="68" t="s">
        <v>91</v>
      </c>
      <c r="B30" s="70">
        <v>905</v>
      </c>
      <c r="C30" s="70" t="s">
        <v>119</v>
      </c>
      <c r="D30" s="70" t="s">
        <v>348</v>
      </c>
      <c r="E30" s="70"/>
      <c r="F30" s="71">
        <f>F31</f>
        <v>1000</v>
      </c>
    </row>
    <row r="31" spans="1:8" ht="39.4">
      <c r="A31" s="85" t="s">
        <v>32</v>
      </c>
      <c r="B31" s="70">
        <v>905</v>
      </c>
      <c r="C31" s="70" t="s">
        <v>119</v>
      </c>
      <c r="D31" s="70" t="s">
        <v>349</v>
      </c>
      <c r="E31" s="70"/>
      <c r="F31" s="71">
        <f>F32</f>
        <v>1000</v>
      </c>
    </row>
    <row r="32" spans="1:8" ht="26.25">
      <c r="A32" s="68" t="s">
        <v>216</v>
      </c>
      <c r="B32" s="70">
        <v>905</v>
      </c>
      <c r="C32" s="70" t="s">
        <v>119</v>
      </c>
      <c r="D32" s="70" t="s">
        <v>357</v>
      </c>
      <c r="E32" s="83"/>
      <c r="F32" s="71">
        <f>F33</f>
        <v>1000</v>
      </c>
    </row>
    <row r="33" spans="1:6">
      <c r="A33" s="68" t="s">
        <v>155</v>
      </c>
      <c r="B33" s="70">
        <v>905</v>
      </c>
      <c r="C33" s="70" t="s">
        <v>119</v>
      </c>
      <c r="D33" s="70" t="s">
        <v>357</v>
      </c>
      <c r="E33" s="83" t="s">
        <v>117</v>
      </c>
      <c r="F33" s="71">
        <v>1000</v>
      </c>
    </row>
    <row r="34" spans="1:6" ht="12.75" customHeight="1">
      <c r="A34" s="73" t="s">
        <v>413</v>
      </c>
      <c r="B34" s="86">
        <v>905</v>
      </c>
      <c r="C34" s="86" t="s">
        <v>414</v>
      </c>
      <c r="D34" s="86"/>
      <c r="E34" s="86"/>
      <c r="F34" s="75">
        <f>F35+F39+F42</f>
        <v>18376.5</v>
      </c>
    </row>
    <row r="35" spans="1:6" ht="78.75" customHeight="1">
      <c r="A35" s="87" t="s">
        <v>0</v>
      </c>
      <c r="B35" s="74">
        <v>905</v>
      </c>
      <c r="C35" s="74" t="s">
        <v>414</v>
      </c>
      <c r="D35" s="74" t="s">
        <v>430</v>
      </c>
      <c r="E35" s="74"/>
      <c r="F35" s="75">
        <f>F36</f>
        <v>16050</v>
      </c>
    </row>
    <row r="36" spans="1:6" ht="26.25" customHeight="1">
      <c r="A36" s="72" t="s">
        <v>431</v>
      </c>
      <c r="B36" s="70">
        <v>905</v>
      </c>
      <c r="C36" s="70" t="s">
        <v>414</v>
      </c>
      <c r="D36" s="69" t="s">
        <v>83</v>
      </c>
      <c r="E36" s="70"/>
      <c r="F36" s="71">
        <f>F37+F38</f>
        <v>16050</v>
      </c>
    </row>
    <row r="37" spans="1:6" ht="39" customHeight="1">
      <c r="A37" s="72" t="s">
        <v>72</v>
      </c>
      <c r="B37" s="69">
        <v>905</v>
      </c>
      <c r="C37" s="69" t="s">
        <v>414</v>
      </c>
      <c r="D37" s="69" t="s">
        <v>83</v>
      </c>
      <c r="E37" s="70" t="s">
        <v>73</v>
      </c>
      <c r="F37" s="71">
        <v>14250</v>
      </c>
    </row>
    <row r="38" spans="1:6" ht="12.75" customHeight="1">
      <c r="A38" s="72" t="s">
        <v>303</v>
      </c>
      <c r="B38" s="69">
        <v>905</v>
      </c>
      <c r="C38" s="69" t="s">
        <v>414</v>
      </c>
      <c r="D38" s="69" t="s">
        <v>83</v>
      </c>
      <c r="E38" s="70" t="s">
        <v>379</v>
      </c>
      <c r="F38" s="71">
        <v>1800</v>
      </c>
    </row>
    <row r="39" spans="1:6" ht="63.75" customHeight="1">
      <c r="A39" s="73" t="s">
        <v>164</v>
      </c>
      <c r="B39" s="74">
        <v>905</v>
      </c>
      <c r="C39" s="74" t="s">
        <v>414</v>
      </c>
      <c r="D39" s="74" t="s">
        <v>342</v>
      </c>
      <c r="E39" s="74"/>
      <c r="F39" s="75">
        <f>F40</f>
        <v>1993</v>
      </c>
    </row>
    <row r="40" spans="1:6" ht="12.75" customHeight="1">
      <c r="A40" s="68" t="s">
        <v>343</v>
      </c>
      <c r="B40" s="69">
        <v>905</v>
      </c>
      <c r="C40" s="69" t="s">
        <v>414</v>
      </c>
      <c r="D40" s="69" t="s">
        <v>275</v>
      </c>
      <c r="E40" s="70"/>
      <c r="F40" s="71">
        <f>F41</f>
        <v>1993</v>
      </c>
    </row>
    <row r="41" spans="1:6" ht="39" customHeight="1">
      <c r="A41" s="68" t="s">
        <v>72</v>
      </c>
      <c r="B41" s="69">
        <v>905</v>
      </c>
      <c r="C41" s="69" t="s">
        <v>414</v>
      </c>
      <c r="D41" s="69" t="s">
        <v>275</v>
      </c>
      <c r="E41" s="70" t="s">
        <v>73</v>
      </c>
      <c r="F41" s="71">
        <v>1993</v>
      </c>
    </row>
    <row r="42" spans="1:6" ht="14.25" customHeight="1">
      <c r="A42" s="68" t="s">
        <v>91</v>
      </c>
      <c r="B42" s="70">
        <v>905</v>
      </c>
      <c r="C42" s="70" t="s">
        <v>414</v>
      </c>
      <c r="D42" s="70" t="s">
        <v>348</v>
      </c>
      <c r="E42" s="70"/>
      <c r="F42" s="71">
        <f>F43</f>
        <v>333.5</v>
      </c>
    </row>
    <row r="43" spans="1:6" ht="39" customHeight="1">
      <c r="A43" s="85" t="s">
        <v>32</v>
      </c>
      <c r="B43" s="70">
        <v>905</v>
      </c>
      <c r="C43" s="70" t="s">
        <v>414</v>
      </c>
      <c r="D43" s="70" t="s">
        <v>349</v>
      </c>
      <c r="E43" s="70"/>
      <c r="F43" s="71">
        <f>F44+F46</f>
        <v>333.5</v>
      </c>
    </row>
    <row r="44" spans="1:6" ht="24.75" customHeight="1">
      <c r="A44" s="85" t="s">
        <v>52</v>
      </c>
      <c r="B44" s="70">
        <v>905</v>
      </c>
      <c r="C44" s="70" t="s">
        <v>414</v>
      </c>
      <c r="D44" s="70" t="s">
        <v>353</v>
      </c>
      <c r="E44" s="70"/>
      <c r="F44" s="71">
        <f>F45</f>
        <v>330</v>
      </c>
    </row>
    <row r="45" spans="1:6" ht="37.5" customHeight="1">
      <c r="A45" s="68" t="s">
        <v>72</v>
      </c>
      <c r="B45" s="70">
        <v>905</v>
      </c>
      <c r="C45" s="70" t="s">
        <v>414</v>
      </c>
      <c r="D45" s="70" t="s">
        <v>353</v>
      </c>
      <c r="E45" s="70" t="s">
        <v>73</v>
      </c>
      <c r="F45" s="71">
        <v>330</v>
      </c>
    </row>
    <row r="46" spans="1:6" ht="26.25" customHeight="1">
      <c r="A46" s="68" t="s">
        <v>266</v>
      </c>
      <c r="B46" s="83">
        <v>905</v>
      </c>
      <c r="C46" s="83" t="s">
        <v>414</v>
      </c>
      <c r="D46" s="70" t="s">
        <v>267</v>
      </c>
      <c r="E46" s="70"/>
      <c r="F46" s="71">
        <f>F47</f>
        <v>3.5</v>
      </c>
    </row>
    <row r="47" spans="1:6" ht="51.75" customHeight="1">
      <c r="A47" s="68" t="s">
        <v>49</v>
      </c>
      <c r="B47" s="83">
        <v>905</v>
      </c>
      <c r="C47" s="83" t="s">
        <v>414</v>
      </c>
      <c r="D47" s="70" t="s">
        <v>355</v>
      </c>
      <c r="E47" s="70"/>
      <c r="F47" s="71">
        <f>F48</f>
        <v>3.5</v>
      </c>
    </row>
    <row r="48" spans="1:6" ht="37.5" customHeight="1">
      <c r="A48" s="68" t="s">
        <v>72</v>
      </c>
      <c r="B48" s="83">
        <v>905</v>
      </c>
      <c r="C48" s="83" t="s">
        <v>414</v>
      </c>
      <c r="D48" s="70" t="s">
        <v>355</v>
      </c>
      <c r="E48" s="70" t="s">
        <v>73</v>
      </c>
      <c r="F48" s="71">
        <v>3.5</v>
      </c>
    </row>
    <row r="49" spans="1:6" ht="13.5" customHeight="1">
      <c r="A49" s="73" t="s">
        <v>417</v>
      </c>
      <c r="B49" s="86">
        <v>905</v>
      </c>
      <c r="C49" s="86" t="s">
        <v>418</v>
      </c>
      <c r="D49" s="82"/>
      <c r="E49" s="82"/>
      <c r="F49" s="75">
        <f>F50</f>
        <v>278.3</v>
      </c>
    </row>
    <row r="50" spans="1:6" ht="12.75" customHeight="1">
      <c r="A50" s="87" t="s">
        <v>419</v>
      </c>
      <c r="B50" s="86" t="s">
        <v>279</v>
      </c>
      <c r="C50" s="86" t="s">
        <v>420</v>
      </c>
      <c r="D50" s="82"/>
      <c r="E50" s="82"/>
      <c r="F50" s="75">
        <f>F51</f>
        <v>278.3</v>
      </c>
    </row>
    <row r="51" spans="1:6" ht="12" customHeight="1">
      <c r="A51" s="68" t="s">
        <v>91</v>
      </c>
      <c r="B51" s="70">
        <v>905</v>
      </c>
      <c r="C51" s="70" t="s">
        <v>420</v>
      </c>
      <c r="D51" s="70" t="s">
        <v>348</v>
      </c>
      <c r="E51" s="70"/>
      <c r="F51" s="71">
        <f>F54</f>
        <v>278.3</v>
      </c>
    </row>
    <row r="52" spans="1:6" ht="25.5" customHeight="1">
      <c r="A52" s="85" t="s">
        <v>32</v>
      </c>
      <c r="B52" s="70">
        <v>905</v>
      </c>
      <c r="C52" s="70" t="s">
        <v>420</v>
      </c>
      <c r="D52" s="70" t="s">
        <v>349</v>
      </c>
      <c r="E52" s="70"/>
      <c r="F52" s="71">
        <f>F53</f>
        <v>278.3</v>
      </c>
    </row>
    <row r="53" spans="1:6" ht="25.5" customHeight="1">
      <c r="A53" s="68" t="s">
        <v>265</v>
      </c>
      <c r="B53" s="70">
        <v>905</v>
      </c>
      <c r="C53" s="70" t="s">
        <v>420</v>
      </c>
      <c r="D53" s="70" t="s">
        <v>264</v>
      </c>
      <c r="E53" s="70"/>
      <c r="F53" s="71">
        <f>F54</f>
        <v>278.3</v>
      </c>
    </row>
    <row r="54" spans="1:6" ht="40.5" customHeight="1">
      <c r="A54" s="68" t="s">
        <v>11</v>
      </c>
      <c r="B54" s="70">
        <v>905</v>
      </c>
      <c r="C54" s="70" t="s">
        <v>420</v>
      </c>
      <c r="D54" s="70" t="s">
        <v>354</v>
      </c>
      <c r="E54" s="70"/>
      <c r="F54" s="71">
        <f>F55</f>
        <v>278.3</v>
      </c>
    </row>
    <row r="55" spans="1:6" ht="25.5" customHeight="1">
      <c r="A55" s="68" t="s">
        <v>172</v>
      </c>
      <c r="B55" s="70">
        <v>905</v>
      </c>
      <c r="C55" s="70" t="s">
        <v>420</v>
      </c>
      <c r="D55" s="70" t="s">
        <v>354</v>
      </c>
      <c r="E55" s="70" t="s">
        <v>173</v>
      </c>
      <c r="F55" s="71">
        <v>278.3</v>
      </c>
    </row>
    <row r="56" spans="1:6" ht="25.5">
      <c r="A56" s="87" t="s">
        <v>291</v>
      </c>
      <c r="B56" s="74">
        <v>905</v>
      </c>
      <c r="C56" s="74" t="s">
        <v>292</v>
      </c>
      <c r="D56" s="74"/>
      <c r="E56" s="74"/>
      <c r="F56" s="75">
        <f>F57+F64</f>
        <v>3106.8</v>
      </c>
    </row>
    <row r="57" spans="1:6" ht="38.25">
      <c r="A57" s="87" t="s">
        <v>391</v>
      </c>
      <c r="B57" s="74">
        <v>905</v>
      </c>
      <c r="C57" s="74" t="s">
        <v>293</v>
      </c>
      <c r="D57" s="74"/>
      <c r="E57" s="74"/>
      <c r="F57" s="75">
        <f>F58</f>
        <v>1986.8</v>
      </c>
    </row>
    <row r="58" spans="1:6" ht="63.75">
      <c r="A58" s="73" t="s">
        <v>164</v>
      </c>
      <c r="B58" s="74">
        <v>905</v>
      </c>
      <c r="C58" s="74" t="s">
        <v>293</v>
      </c>
      <c r="D58" s="74" t="s">
        <v>342</v>
      </c>
      <c r="E58" s="74"/>
      <c r="F58" s="75">
        <f>F59+F61</f>
        <v>1986.8</v>
      </c>
    </row>
    <row r="59" spans="1:6">
      <c r="A59" s="68" t="s">
        <v>347</v>
      </c>
      <c r="B59" s="69">
        <v>905</v>
      </c>
      <c r="C59" s="69" t="s">
        <v>293</v>
      </c>
      <c r="D59" s="69" t="s">
        <v>276</v>
      </c>
      <c r="E59" s="70"/>
      <c r="F59" s="67">
        <f>F60</f>
        <v>835.7</v>
      </c>
    </row>
    <row r="60" spans="1:6" ht="39" customHeight="1">
      <c r="A60" s="72" t="s">
        <v>72</v>
      </c>
      <c r="B60" s="69">
        <v>905</v>
      </c>
      <c r="C60" s="69" t="s">
        <v>293</v>
      </c>
      <c r="D60" s="69" t="s">
        <v>276</v>
      </c>
      <c r="E60" s="70" t="s">
        <v>73</v>
      </c>
      <c r="F60" s="67">
        <v>835.7</v>
      </c>
    </row>
    <row r="61" spans="1:6" ht="39" customHeight="1">
      <c r="A61" s="72" t="s">
        <v>177</v>
      </c>
      <c r="B61" s="69">
        <v>905</v>
      </c>
      <c r="C61" s="69" t="s">
        <v>293</v>
      </c>
      <c r="D61" s="69" t="s">
        <v>165</v>
      </c>
      <c r="E61" s="70"/>
      <c r="F61" s="67">
        <f>F62</f>
        <v>1151.0999999999999</v>
      </c>
    </row>
    <row r="62" spans="1:6" ht="73.5" customHeight="1">
      <c r="A62" s="68" t="s">
        <v>203</v>
      </c>
      <c r="B62" s="69">
        <v>905</v>
      </c>
      <c r="C62" s="69" t="s">
        <v>293</v>
      </c>
      <c r="D62" s="69" t="s">
        <v>373</v>
      </c>
      <c r="E62" s="70"/>
      <c r="F62" s="67">
        <f>F63</f>
        <v>1151.0999999999999</v>
      </c>
    </row>
    <row r="63" spans="1:6" ht="39" customHeight="1">
      <c r="A63" s="68" t="s">
        <v>72</v>
      </c>
      <c r="B63" s="69">
        <v>905</v>
      </c>
      <c r="C63" s="69" t="s">
        <v>293</v>
      </c>
      <c r="D63" s="69" t="s">
        <v>373</v>
      </c>
      <c r="E63" s="70" t="s">
        <v>73</v>
      </c>
      <c r="F63" s="67">
        <v>1151.0999999999999</v>
      </c>
    </row>
    <row r="64" spans="1:6" ht="12.75" customHeight="1">
      <c r="A64" s="87" t="s">
        <v>345</v>
      </c>
      <c r="B64" s="74">
        <v>905</v>
      </c>
      <c r="C64" s="74" t="s">
        <v>344</v>
      </c>
      <c r="D64" s="69"/>
      <c r="E64" s="74"/>
      <c r="F64" s="75">
        <f>F65</f>
        <v>1120</v>
      </c>
    </row>
    <row r="65" spans="1:6" ht="62.25" customHeight="1">
      <c r="A65" s="73" t="s">
        <v>164</v>
      </c>
      <c r="B65" s="74">
        <v>905</v>
      </c>
      <c r="C65" s="74" t="s">
        <v>344</v>
      </c>
      <c r="D65" s="74" t="s">
        <v>342</v>
      </c>
      <c r="E65" s="74"/>
      <c r="F65" s="75">
        <f>F66</f>
        <v>1120</v>
      </c>
    </row>
    <row r="66" spans="1:6" ht="14.25" customHeight="1">
      <c r="A66" s="72" t="s">
        <v>346</v>
      </c>
      <c r="B66" s="69">
        <v>905</v>
      </c>
      <c r="C66" s="69" t="s">
        <v>344</v>
      </c>
      <c r="D66" s="69" t="s">
        <v>277</v>
      </c>
      <c r="E66" s="70"/>
      <c r="F66" s="67">
        <f>F67</f>
        <v>1120</v>
      </c>
    </row>
    <row r="67" spans="1:6" ht="39" customHeight="1">
      <c r="A67" s="68" t="s">
        <v>72</v>
      </c>
      <c r="B67" s="69">
        <v>905</v>
      </c>
      <c r="C67" s="69" t="s">
        <v>344</v>
      </c>
      <c r="D67" s="69" t="s">
        <v>277</v>
      </c>
      <c r="E67" s="70" t="s">
        <v>73</v>
      </c>
      <c r="F67" s="67">
        <v>1120</v>
      </c>
    </row>
    <row r="68" spans="1:6" ht="12" customHeight="1">
      <c r="A68" s="88" t="s">
        <v>253</v>
      </c>
      <c r="B68" s="77">
        <v>905</v>
      </c>
      <c r="C68" s="77" t="s">
        <v>294</v>
      </c>
      <c r="D68" s="77"/>
      <c r="E68" s="77"/>
      <c r="F68" s="89">
        <f>F69+F73+F92</f>
        <v>57647.200000000004</v>
      </c>
    </row>
    <row r="69" spans="1:6" ht="12.75" customHeight="1">
      <c r="A69" s="87" t="s">
        <v>296</v>
      </c>
      <c r="B69" s="74">
        <v>905</v>
      </c>
      <c r="C69" s="74" t="s">
        <v>295</v>
      </c>
      <c r="D69" s="74"/>
      <c r="E69" s="74"/>
      <c r="F69" s="75">
        <f>F70</f>
        <v>50</v>
      </c>
    </row>
    <row r="70" spans="1:6" ht="76.5">
      <c r="A70" s="73" t="s">
        <v>141</v>
      </c>
      <c r="B70" s="82">
        <v>905</v>
      </c>
      <c r="C70" s="74" t="s">
        <v>295</v>
      </c>
      <c r="D70" s="74" t="s">
        <v>169</v>
      </c>
      <c r="E70" s="74"/>
      <c r="F70" s="75">
        <f>F71</f>
        <v>50</v>
      </c>
    </row>
    <row r="71" spans="1:6" ht="91.9">
      <c r="A71" s="68" t="s">
        <v>429</v>
      </c>
      <c r="B71" s="83">
        <v>905</v>
      </c>
      <c r="C71" s="70" t="s">
        <v>295</v>
      </c>
      <c r="D71" s="69" t="s">
        <v>170</v>
      </c>
      <c r="E71" s="74"/>
      <c r="F71" s="71">
        <f>F72</f>
        <v>50</v>
      </c>
    </row>
    <row r="72" spans="1:6" ht="50.25" customHeight="1">
      <c r="A72" s="68" t="s">
        <v>112</v>
      </c>
      <c r="B72" s="83">
        <v>905</v>
      </c>
      <c r="C72" s="70" t="s">
        <v>295</v>
      </c>
      <c r="D72" s="69" t="s">
        <v>170</v>
      </c>
      <c r="E72" s="70" t="s">
        <v>54</v>
      </c>
      <c r="F72" s="71">
        <v>50</v>
      </c>
    </row>
    <row r="73" spans="1:6">
      <c r="A73" s="87" t="s">
        <v>93</v>
      </c>
      <c r="B73" s="74">
        <v>905</v>
      </c>
      <c r="C73" s="74" t="s">
        <v>17</v>
      </c>
      <c r="D73" s="74"/>
      <c r="E73" s="74"/>
      <c r="F73" s="75">
        <f>F74+F89</f>
        <v>53397.200000000004</v>
      </c>
    </row>
    <row r="74" spans="1:6" ht="102.75" customHeight="1">
      <c r="A74" s="73" t="s">
        <v>40</v>
      </c>
      <c r="B74" s="82">
        <v>905</v>
      </c>
      <c r="C74" s="74" t="s">
        <v>17</v>
      </c>
      <c r="D74" s="74" t="s">
        <v>157</v>
      </c>
      <c r="E74" s="70"/>
      <c r="F74" s="75">
        <f>F75+F81+F86</f>
        <v>51097.200000000004</v>
      </c>
    </row>
    <row r="75" spans="1:6" ht="52.5">
      <c r="A75" s="68" t="s">
        <v>159</v>
      </c>
      <c r="B75" s="83">
        <v>905</v>
      </c>
      <c r="C75" s="70" t="s">
        <v>17</v>
      </c>
      <c r="D75" s="69" t="s">
        <v>368</v>
      </c>
      <c r="E75" s="70"/>
      <c r="F75" s="71">
        <f>F76+F78</f>
        <v>44997.200000000004</v>
      </c>
    </row>
    <row r="76" spans="1:6" ht="26.25">
      <c r="A76" s="68" t="s">
        <v>160</v>
      </c>
      <c r="B76" s="83">
        <v>905</v>
      </c>
      <c r="C76" s="70" t="s">
        <v>17</v>
      </c>
      <c r="D76" s="69" t="s">
        <v>185</v>
      </c>
      <c r="E76" s="70"/>
      <c r="F76" s="71">
        <f>F77</f>
        <v>44078.9</v>
      </c>
    </row>
    <row r="77" spans="1:6" ht="26.25">
      <c r="A77" s="68" t="s">
        <v>72</v>
      </c>
      <c r="B77" s="83">
        <v>905</v>
      </c>
      <c r="C77" s="70" t="s">
        <v>17</v>
      </c>
      <c r="D77" s="69" t="s">
        <v>185</v>
      </c>
      <c r="E77" s="69" t="s">
        <v>73</v>
      </c>
      <c r="F77" s="71">
        <v>44078.9</v>
      </c>
    </row>
    <row r="78" spans="1:6" ht="39.4">
      <c r="A78" s="72" t="s">
        <v>177</v>
      </c>
      <c r="B78" s="83">
        <v>905</v>
      </c>
      <c r="C78" s="70" t="s">
        <v>17</v>
      </c>
      <c r="D78" s="69" t="s">
        <v>48</v>
      </c>
      <c r="E78" s="70"/>
      <c r="F78" s="71">
        <f>F79</f>
        <v>918.3</v>
      </c>
    </row>
    <row r="79" spans="1:6" ht="131.25">
      <c r="A79" s="68" t="s">
        <v>46</v>
      </c>
      <c r="B79" s="83">
        <v>905</v>
      </c>
      <c r="C79" s="70" t="s">
        <v>17</v>
      </c>
      <c r="D79" s="69" t="s">
        <v>47</v>
      </c>
      <c r="E79" s="70"/>
      <c r="F79" s="71">
        <f>F80</f>
        <v>918.3</v>
      </c>
    </row>
    <row r="80" spans="1:6" ht="26.25">
      <c r="A80" s="68" t="s">
        <v>72</v>
      </c>
      <c r="B80" s="83">
        <v>905</v>
      </c>
      <c r="C80" s="70" t="s">
        <v>17</v>
      </c>
      <c r="D80" s="69" t="s">
        <v>47</v>
      </c>
      <c r="E80" s="70" t="s">
        <v>73</v>
      </c>
      <c r="F80" s="71">
        <f>551.9+366.4</f>
        <v>918.3</v>
      </c>
    </row>
    <row r="81" spans="1:6" ht="52.5">
      <c r="A81" s="68" t="s">
        <v>161</v>
      </c>
      <c r="B81" s="83">
        <v>905</v>
      </c>
      <c r="C81" s="70" t="s">
        <v>17</v>
      </c>
      <c r="D81" s="69" t="s">
        <v>158</v>
      </c>
      <c r="E81" s="69"/>
      <c r="F81" s="71">
        <f>F82+F84</f>
        <v>5200</v>
      </c>
    </row>
    <row r="82" spans="1:6" ht="26.25">
      <c r="A82" s="68" t="s">
        <v>166</v>
      </c>
      <c r="B82" s="83">
        <v>905</v>
      </c>
      <c r="C82" s="70" t="s">
        <v>17</v>
      </c>
      <c r="D82" s="69" t="s">
        <v>186</v>
      </c>
      <c r="E82" s="70"/>
      <c r="F82" s="71">
        <f>F83</f>
        <v>1710.5</v>
      </c>
    </row>
    <row r="83" spans="1:6" ht="26.25">
      <c r="A83" s="68" t="s">
        <v>72</v>
      </c>
      <c r="B83" s="83" t="s">
        <v>279</v>
      </c>
      <c r="C83" s="70" t="s">
        <v>17</v>
      </c>
      <c r="D83" s="69" t="s">
        <v>186</v>
      </c>
      <c r="E83" s="70" t="s">
        <v>73</v>
      </c>
      <c r="F83" s="71">
        <v>1710.5</v>
      </c>
    </row>
    <row r="84" spans="1:6" ht="27" customHeight="1">
      <c r="A84" s="68" t="s">
        <v>167</v>
      </c>
      <c r="B84" s="83">
        <v>905</v>
      </c>
      <c r="C84" s="70" t="s">
        <v>17</v>
      </c>
      <c r="D84" s="69" t="s">
        <v>187</v>
      </c>
      <c r="E84" s="70"/>
      <c r="F84" s="71">
        <f>F85</f>
        <v>3489.5</v>
      </c>
    </row>
    <row r="85" spans="1:6" ht="39.4">
      <c r="A85" s="68" t="s">
        <v>210</v>
      </c>
      <c r="B85" s="83" t="s">
        <v>279</v>
      </c>
      <c r="C85" s="70" t="s">
        <v>17</v>
      </c>
      <c r="D85" s="69" t="s">
        <v>187</v>
      </c>
      <c r="E85" s="70" t="s">
        <v>54</v>
      </c>
      <c r="F85" s="71">
        <v>3489.5</v>
      </c>
    </row>
    <row r="86" spans="1:6" ht="52.5">
      <c r="A86" s="68" t="s">
        <v>168</v>
      </c>
      <c r="B86" s="83" t="s">
        <v>279</v>
      </c>
      <c r="C86" s="70" t="s">
        <v>17</v>
      </c>
      <c r="D86" s="69" t="s">
        <v>162</v>
      </c>
      <c r="E86" s="70"/>
      <c r="F86" s="71">
        <f>F87</f>
        <v>900</v>
      </c>
    </row>
    <row r="87" spans="1:6" ht="39.4">
      <c r="A87" s="68" t="s">
        <v>369</v>
      </c>
      <c r="B87" s="83" t="s">
        <v>279</v>
      </c>
      <c r="C87" s="70" t="s">
        <v>17</v>
      </c>
      <c r="D87" s="69" t="s">
        <v>188</v>
      </c>
      <c r="E87" s="70"/>
      <c r="F87" s="71">
        <f>F88</f>
        <v>900</v>
      </c>
    </row>
    <row r="88" spans="1:6" ht="26.25">
      <c r="A88" s="68" t="s">
        <v>72</v>
      </c>
      <c r="B88" s="83" t="s">
        <v>279</v>
      </c>
      <c r="C88" s="70" t="s">
        <v>17</v>
      </c>
      <c r="D88" s="69" t="s">
        <v>188</v>
      </c>
      <c r="E88" s="70" t="s">
        <v>73</v>
      </c>
      <c r="F88" s="71">
        <v>900</v>
      </c>
    </row>
    <row r="89" spans="1:6" ht="63.75">
      <c r="A89" s="73" t="s">
        <v>164</v>
      </c>
      <c r="B89" s="74">
        <v>905</v>
      </c>
      <c r="C89" s="74" t="s">
        <v>17</v>
      </c>
      <c r="D89" s="74" t="s">
        <v>342</v>
      </c>
      <c r="E89" s="74"/>
      <c r="F89" s="75">
        <f>F90</f>
        <v>2300</v>
      </c>
    </row>
    <row r="90" spans="1:6" ht="26.25">
      <c r="A90" s="68" t="s">
        <v>268</v>
      </c>
      <c r="B90" s="74">
        <v>905</v>
      </c>
      <c r="C90" s="69" t="s">
        <v>17</v>
      </c>
      <c r="D90" s="69" t="s">
        <v>269</v>
      </c>
      <c r="E90" s="70"/>
      <c r="F90" s="71">
        <f>F91</f>
        <v>2300</v>
      </c>
    </row>
    <row r="91" spans="1:6" ht="26.25">
      <c r="A91" s="68" t="s">
        <v>72</v>
      </c>
      <c r="B91" s="74">
        <v>905</v>
      </c>
      <c r="C91" s="69" t="s">
        <v>17</v>
      </c>
      <c r="D91" s="69" t="s">
        <v>269</v>
      </c>
      <c r="E91" s="70" t="s">
        <v>73</v>
      </c>
      <c r="F91" s="71">
        <v>2300</v>
      </c>
    </row>
    <row r="92" spans="1:6" ht="25.5">
      <c r="A92" s="87" t="s">
        <v>14</v>
      </c>
      <c r="B92" s="74">
        <v>905</v>
      </c>
      <c r="C92" s="74" t="s">
        <v>15</v>
      </c>
      <c r="D92" s="74"/>
      <c r="E92" s="74"/>
      <c r="F92" s="75">
        <f>F93</f>
        <v>4200</v>
      </c>
    </row>
    <row r="93" spans="1:6" ht="76.5">
      <c r="A93" s="73" t="s">
        <v>34</v>
      </c>
      <c r="B93" s="82">
        <v>905</v>
      </c>
      <c r="C93" s="74" t="s">
        <v>15</v>
      </c>
      <c r="D93" s="74" t="s">
        <v>35</v>
      </c>
      <c r="E93" s="74"/>
      <c r="F93" s="75">
        <f>F94+F96</f>
        <v>4200</v>
      </c>
    </row>
    <row r="94" spans="1:6" ht="39.4">
      <c r="A94" s="68" t="s">
        <v>37</v>
      </c>
      <c r="B94" s="83">
        <v>905</v>
      </c>
      <c r="C94" s="70" t="s">
        <v>15</v>
      </c>
      <c r="D94" s="69" t="s">
        <v>36</v>
      </c>
      <c r="E94" s="69"/>
      <c r="F94" s="71">
        <f>F95</f>
        <v>1400</v>
      </c>
    </row>
    <row r="95" spans="1:6" ht="26.25">
      <c r="A95" s="68" t="s">
        <v>72</v>
      </c>
      <c r="B95" s="83">
        <v>905</v>
      </c>
      <c r="C95" s="70" t="s">
        <v>15</v>
      </c>
      <c r="D95" s="69" t="s">
        <v>36</v>
      </c>
      <c r="E95" s="69" t="s">
        <v>73</v>
      </c>
      <c r="F95" s="71">
        <v>1400</v>
      </c>
    </row>
    <row r="96" spans="1:6" ht="26.25">
      <c r="A96" s="68" t="s">
        <v>38</v>
      </c>
      <c r="B96" s="83">
        <v>905</v>
      </c>
      <c r="C96" s="70" t="s">
        <v>15</v>
      </c>
      <c r="D96" s="69" t="s">
        <v>39</v>
      </c>
      <c r="E96" s="69"/>
      <c r="F96" s="71">
        <f>F97</f>
        <v>2800</v>
      </c>
    </row>
    <row r="97" spans="1:6" ht="26.25">
      <c r="A97" s="68" t="s">
        <v>72</v>
      </c>
      <c r="B97" s="83">
        <v>905</v>
      </c>
      <c r="C97" s="70" t="s">
        <v>15</v>
      </c>
      <c r="D97" s="69" t="s">
        <v>39</v>
      </c>
      <c r="E97" s="69" t="s">
        <v>73</v>
      </c>
      <c r="F97" s="71">
        <v>2800</v>
      </c>
    </row>
    <row r="98" spans="1:6">
      <c r="A98" s="88" t="s">
        <v>231</v>
      </c>
      <c r="B98" s="77">
        <v>905</v>
      </c>
      <c r="C98" s="77" t="s">
        <v>298</v>
      </c>
      <c r="D98" s="77"/>
      <c r="E98" s="77"/>
      <c r="F98" s="89">
        <f>F99+F115+F127</f>
        <v>343127.3</v>
      </c>
    </row>
    <row r="99" spans="1:6">
      <c r="A99" s="88" t="s">
        <v>297</v>
      </c>
      <c r="B99" s="77">
        <v>905</v>
      </c>
      <c r="C99" s="77" t="s">
        <v>299</v>
      </c>
      <c r="D99" s="77"/>
      <c r="E99" s="77"/>
      <c r="F99" s="89">
        <f>F100+F103+F106+F109</f>
        <v>89409</v>
      </c>
    </row>
    <row r="100" spans="1:6" ht="76.5">
      <c r="A100" s="87" t="s">
        <v>110</v>
      </c>
      <c r="B100" s="74" t="s">
        <v>279</v>
      </c>
      <c r="C100" s="74" t="s">
        <v>299</v>
      </c>
      <c r="D100" s="74" t="s">
        <v>363</v>
      </c>
      <c r="E100" s="74"/>
      <c r="F100" s="75">
        <f>F101</f>
        <v>2420</v>
      </c>
    </row>
    <row r="101" spans="1:6" ht="26.25">
      <c r="A101" s="68" t="s">
        <v>385</v>
      </c>
      <c r="B101" s="70" t="s">
        <v>279</v>
      </c>
      <c r="C101" s="69" t="s">
        <v>299</v>
      </c>
      <c r="D101" s="69" t="s">
        <v>184</v>
      </c>
      <c r="E101" s="69"/>
      <c r="F101" s="67">
        <f>F102</f>
        <v>2420</v>
      </c>
    </row>
    <row r="102" spans="1:6" ht="26.25">
      <c r="A102" s="68" t="s">
        <v>72</v>
      </c>
      <c r="B102" s="70" t="s">
        <v>279</v>
      </c>
      <c r="C102" s="69" t="s">
        <v>299</v>
      </c>
      <c r="D102" s="69" t="s">
        <v>184</v>
      </c>
      <c r="E102" s="69" t="s">
        <v>73</v>
      </c>
      <c r="F102" s="67">
        <v>2420</v>
      </c>
    </row>
    <row r="103" spans="1:6" ht="78" customHeight="1">
      <c r="A103" s="73" t="s">
        <v>442</v>
      </c>
      <c r="B103" s="74">
        <v>905</v>
      </c>
      <c r="C103" s="74" t="s">
        <v>299</v>
      </c>
      <c r="D103" s="74" t="s">
        <v>2</v>
      </c>
      <c r="E103" s="74"/>
      <c r="F103" s="75">
        <f>F104</f>
        <v>62900</v>
      </c>
    </row>
    <row r="104" spans="1:6" ht="39.4">
      <c r="A104" s="72" t="s">
        <v>432</v>
      </c>
      <c r="B104" s="70">
        <v>905</v>
      </c>
      <c r="C104" s="69" t="s">
        <v>299</v>
      </c>
      <c r="D104" s="69" t="s">
        <v>84</v>
      </c>
      <c r="E104" s="74"/>
      <c r="F104" s="67">
        <f>F105</f>
        <v>62900</v>
      </c>
    </row>
    <row r="105" spans="1:6" ht="26.25">
      <c r="A105" s="68" t="s">
        <v>72</v>
      </c>
      <c r="B105" s="70" t="s">
        <v>279</v>
      </c>
      <c r="C105" s="69" t="s">
        <v>299</v>
      </c>
      <c r="D105" s="69" t="s">
        <v>84</v>
      </c>
      <c r="E105" s="70" t="s">
        <v>73</v>
      </c>
      <c r="F105" s="67">
        <v>62900</v>
      </c>
    </row>
    <row r="106" spans="1:6" ht="63.75">
      <c r="A106" s="73" t="s">
        <v>137</v>
      </c>
      <c r="B106" s="74" t="s">
        <v>279</v>
      </c>
      <c r="C106" s="74" t="s">
        <v>299</v>
      </c>
      <c r="D106" s="90" t="s">
        <v>201</v>
      </c>
      <c r="E106" s="74"/>
      <c r="F106" s="75">
        <f>F107</f>
        <v>16700</v>
      </c>
    </row>
    <row r="107" spans="1:6" ht="26.25">
      <c r="A107" s="68" t="s">
        <v>139</v>
      </c>
      <c r="B107" s="70" t="s">
        <v>279</v>
      </c>
      <c r="C107" s="69" t="s">
        <v>299</v>
      </c>
      <c r="D107" s="91" t="s">
        <v>202</v>
      </c>
      <c r="E107" s="70"/>
      <c r="F107" s="67">
        <f>F108</f>
        <v>16700</v>
      </c>
    </row>
    <row r="108" spans="1:6" ht="39.4">
      <c r="A108" s="68" t="s">
        <v>210</v>
      </c>
      <c r="B108" s="70" t="s">
        <v>279</v>
      </c>
      <c r="C108" s="69" t="s">
        <v>299</v>
      </c>
      <c r="D108" s="91" t="s">
        <v>202</v>
      </c>
      <c r="E108" s="70" t="s">
        <v>54</v>
      </c>
      <c r="F108" s="67">
        <v>16700</v>
      </c>
    </row>
    <row r="109" spans="1:6">
      <c r="A109" s="68" t="s">
        <v>91</v>
      </c>
      <c r="B109" s="83">
        <v>905</v>
      </c>
      <c r="C109" s="69" t="s">
        <v>299</v>
      </c>
      <c r="D109" s="70" t="s">
        <v>348</v>
      </c>
      <c r="E109" s="70"/>
      <c r="F109" s="67">
        <f>F110</f>
        <v>7389</v>
      </c>
    </row>
    <row r="110" spans="1:6" ht="39.4">
      <c r="A110" s="85" t="s">
        <v>32</v>
      </c>
      <c r="B110" s="69">
        <v>905</v>
      </c>
      <c r="C110" s="69" t="s">
        <v>299</v>
      </c>
      <c r="D110" s="70" t="s">
        <v>349</v>
      </c>
      <c r="E110" s="70"/>
      <c r="F110" s="67">
        <f>F111+F113</f>
        <v>7389</v>
      </c>
    </row>
    <row r="111" spans="1:6" ht="26.25">
      <c r="A111" s="85" t="s">
        <v>52</v>
      </c>
      <c r="B111" s="70">
        <v>905</v>
      </c>
      <c r="C111" s="69" t="s">
        <v>299</v>
      </c>
      <c r="D111" s="70" t="s">
        <v>353</v>
      </c>
      <c r="E111" s="70"/>
      <c r="F111" s="67">
        <f>F112</f>
        <v>889</v>
      </c>
    </row>
    <row r="112" spans="1:6" ht="26.25">
      <c r="A112" s="68" t="s">
        <v>72</v>
      </c>
      <c r="B112" s="70">
        <v>905</v>
      </c>
      <c r="C112" s="69" t="s">
        <v>299</v>
      </c>
      <c r="D112" s="70" t="s">
        <v>353</v>
      </c>
      <c r="E112" s="70" t="s">
        <v>73</v>
      </c>
      <c r="F112" s="67">
        <v>889</v>
      </c>
    </row>
    <row r="113" spans="1:6" ht="26.25">
      <c r="A113" s="68" t="s">
        <v>135</v>
      </c>
      <c r="B113" s="70">
        <v>905</v>
      </c>
      <c r="C113" s="69" t="s">
        <v>299</v>
      </c>
      <c r="D113" s="70" t="s">
        <v>134</v>
      </c>
      <c r="E113" s="92"/>
      <c r="F113" s="67">
        <f>F114</f>
        <v>6500</v>
      </c>
    </row>
    <row r="114" spans="1:6">
      <c r="A114" s="72" t="s">
        <v>303</v>
      </c>
      <c r="B114" s="70">
        <v>905</v>
      </c>
      <c r="C114" s="69" t="s">
        <v>299</v>
      </c>
      <c r="D114" s="70" t="s">
        <v>134</v>
      </c>
      <c r="E114" s="83" t="s">
        <v>379</v>
      </c>
      <c r="F114" s="67">
        <v>6500</v>
      </c>
    </row>
    <row r="115" spans="1:6">
      <c r="A115" s="87" t="s">
        <v>233</v>
      </c>
      <c r="B115" s="86">
        <v>905</v>
      </c>
      <c r="C115" s="74" t="s">
        <v>300</v>
      </c>
      <c r="D115" s="77"/>
      <c r="E115" s="74"/>
      <c r="F115" s="75">
        <f>F116+F123</f>
        <v>116763</v>
      </c>
    </row>
    <row r="116" spans="1:6" ht="89.25" customHeight="1">
      <c r="A116" s="73" t="s">
        <v>163</v>
      </c>
      <c r="B116" s="74">
        <v>905</v>
      </c>
      <c r="C116" s="74" t="s">
        <v>300</v>
      </c>
      <c r="D116" s="74" t="s">
        <v>4</v>
      </c>
      <c r="E116" s="74"/>
      <c r="F116" s="75">
        <f>F117+F120</f>
        <v>108498</v>
      </c>
    </row>
    <row r="117" spans="1:6" ht="39.4">
      <c r="A117" s="76" t="s">
        <v>3</v>
      </c>
      <c r="B117" s="70">
        <v>905</v>
      </c>
      <c r="C117" s="69" t="s">
        <v>300</v>
      </c>
      <c r="D117" s="69" t="s">
        <v>5</v>
      </c>
      <c r="E117" s="74"/>
      <c r="F117" s="67">
        <f>F118</f>
        <v>68340</v>
      </c>
    </row>
    <row r="118" spans="1:6" ht="26.25">
      <c r="A118" s="72" t="s">
        <v>6</v>
      </c>
      <c r="B118" s="70">
        <v>905</v>
      </c>
      <c r="C118" s="69" t="s">
        <v>300</v>
      </c>
      <c r="D118" s="69" t="s">
        <v>86</v>
      </c>
      <c r="E118" s="70"/>
      <c r="F118" s="67">
        <f>F119</f>
        <v>68340</v>
      </c>
    </row>
    <row r="119" spans="1:6">
      <c r="A119" s="72" t="s">
        <v>303</v>
      </c>
      <c r="B119" s="70">
        <v>905</v>
      </c>
      <c r="C119" s="69" t="s">
        <v>300</v>
      </c>
      <c r="D119" s="69" t="s">
        <v>86</v>
      </c>
      <c r="E119" s="69" t="s">
        <v>379</v>
      </c>
      <c r="F119" s="67">
        <v>68340</v>
      </c>
    </row>
    <row r="120" spans="1:6" ht="26.25">
      <c r="A120" s="76" t="s">
        <v>7</v>
      </c>
      <c r="B120" s="70">
        <v>905</v>
      </c>
      <c r="C120" s="69" t="s">
        <v>300</v>
      </c>
      <c r="D120" s="69" t="s">
        <v>8</v>
      </c>
      <c r="E120" s="69"/>
      <c r="F120" s="67">
        <f>F121</f>
        <v>40158</v>
      </c>
    </row>
    <row r="121" spans="1:6" s="32" customFormat="1" ht="26.25">
      <c r="A121" s="72" t="s">
        <v>9</v>
      </c>
      <c r="B121" s="70">
        <v>905</v>
      </c>
      <c r="C121" s="69" t="s">
        <v>300</v>
      </c>
      <c r="D121" s="69" t="s">
        <v>87</v>
      </c>
      <c r="E121" s="70"/>
      <c r="F121" s="67">
        <f>F122</f>
        <v>40158</v>
      </c>
    </row>
    <row r="122" spans="1:6" s="32" customFormat="1" ht="26.25">
      <c r="A122" s="68" t="s">
        <v>72</v>
      </c>
      <c r="B122" s="69">
        <v>905</v>
      </c>
      <c r="C122" s="69" t="s">
        <v>300</v>
      </c>
      <c r="D122" s="69" t="s">
        <v>87</v>
      </c>
      <c r="E122" s="70" t="s">
        <v>73</v>
      </c>
      <c r="F122" s="67">
        <v>40158</v>
      </c>
    </row>
    <row r="123" spans="1:6" s="32" customFormat="1" ht="63.75" customHeight="1">
      <c r="A123" s="73" t="s">
        <v>1</v>
      </c>
      <c r="B123" s="74">
        <v>905</v>
      </c>
      <c r="C123" s="74" t="s">
        <v>300</v>
      </c>
      <c r="D123" s="74" t="s">
        <v>10</v>
      </c>
      <c r="E123" s="74"/>
      <c r="F123" s="75">
        <f>F124</f>
        <v>8265</v>
      </c>
    </row>
    <row r="124" spans="1:6" s="32" customFormat="1" ht="39.4">
      <c r="A124" s="72" t="s">
        <v>143</v>
      </c>
      <c r="B124" s="69">
        <v>905</v>
      </c>
      <c r="C124" s="69" t="s">
        <v>300</v>
      </c>
      <c r="D124" s="69" t="s">
        <v>428</v>
      </c>
      <c r="E124" s="70"/>
      <c r="F124" s="67">
        <f>F125+F126</f>
        <v>8265</v>
      </c>
    </row>
    <row r="125" spans="1:6" s="32" customFormat="1" ht="26.25">
      <c r="A125" s="68" t="s">
        <v>72</v>
      </c>
      <c r="B125" s="69">
        <v>905</v>
      </c>
      <c r="C125" s="69" t="s">
        <v>300</v>
      </c>
      <c r="D125" s="69" t="s">
        <v>428</v>
      </c>
      <c r="E125" s="70" t="s">
        <v>73</v>
      </c>
      <c r="F125" s="67">
        <v>2665</v>
      </c>
    </row>
    <row r="126" spans="1:6" s="32" customFormat="1">
      <c r="A126" s="72" t="s">
        <v>303</v>
      </c>
      <c r="B126" s="69">
        <v>905</v>
      </c>
      <c r="C126" s="69" t="s">
        <v>300</v>
      </c>
      <c r="D126" s="69" t="s">
        <v>428</v>
      </c>
      <c r="E126" s="70" t="s">
        <v>379</v>
      </c>
      <c r="F126" s="67">
        <v>5600</v>
      </c>
    </row>
    <row r="127" spans="1:6">
      <c r="A127" s="87" t="s">
        <v>257</v>
      </c>
      <c r="B127" s="74">
        <v>905</v>
      </c>
      <c r="C127" s="74" t="s">
        <v>301</v>
      </c>
      <c r="D127" s="70"/>
      <c r="E127" s="74"/>
      <c r="F127" s="75">
        <f>F128+F132+F152</f>
        <v>136955.29999999999</v>
      </c>
    </row>
    <row r="128" spans="1:6" ht="78" customHeight="1">
      <c r="A128" s="73" t="s">
        <v>442</v>
      </c>
      <c r="B128" s="74">
        <v>905</v>
      </c>
      <c r="C128" s="74" t="s">
        <v>301</v>
      </c>
      <c r="D128" s="74" t="s">
        <v>2</v>
      </c>
      <c r="E128" s="74"/>
      <c r="F128" s="75">
        <f>F129</f>
        <v>6700</v>
      </c>
    </row>
    <row r="129" spans="1:7" ht="39.4">
      <c r="A129" s="72" t="s">
        <v>212</v>
      </c>
      <c r="B129" s="70">
        <v>905</v>
      </c>
      <c r="C129" s="69" t="s">
        <v>301</v>
      </c>
      <c r="D129" s="69" t="s">
        <v>85</v>
      </c>
      <c r="E129" s="74"/>
      <c r="F129" s="67">
        <f>F130+F131</f>
        <v>6700</v>
      </c>
    </row>
    <row r="130" spans="1:7" ht="26.25">
      <c r="A130" s="68" t="s">
        <v>72</v>
      </c>
      <c r="B130" s="69">
        <v>905</v>
      </c>
      <c r="C130" s="69" t="s">
        <v>301</v>
      </c>
      <c r="D130" s="69" t="s">
        <v>85</v>
      </c>
      <c r="E130" s="70" t="s">
        <v>73</v>
      </c>
      <c r="F130" s="67">
        <v>2950</v>
      </c>
      <c r="G130" s="33"/>
    </row>
    <row r="131" spans="1:7">
      <c r="A131" s="72" t="s">
        <v>303</v>
      </c>
      <c r="B131" s="69">
        <v>905</v>
      </c>
      <c r="C131" s="69" t="s">
        <v>301</v>
      </c>
      <c r="D131" s="69" t="s">
        <v>85</v>
      </c>
      <c r="E131" s="70" t="s">
        <v>379</v>
      </c>
      <c r="F131" s="67">
        <v>3750</v>
      </c>
      <c r="G131" s="33"/>
    </row>
    <row r="132" spans="1:7" ht="66.75" customHeight="1">
      <c r="A132" s="73" t="s">
        <v>146</v>
      </c>
      <c r="B132" s="74">
        <v>905</v>
      </c>
      <c r="C132" s="74" t="s">
        <v>301</v>
      </c>
      <c r="D132" s="79" t="s">
        <v>304</v>
      </c>
      <c r="E132" s="74"/>
      <c r="F132" s="75">
        <f>F133+F140+F143+F146</f>
        <v>118285.4</v>
      </c>
      <c r="G132" s="33"/>
    </row>
    <row r="133" spans="1:7" ht="87.75" customHeight="1">
      <c r="A133" s="78" t="s">
        <v>144</v>
      </c>
      <c r="B133" s="74">
        <v>905</v>
      </c>
      <c r="C133" s="74" t="s">
        <v>301</v>
      </c>
      <c r="D133" s="69" t="s">
        <v>305</v>
      </c>
      <c r="E133" s="79"/>
      <c r="F133" s="75">
        <f>F134+F137</f>
        <v>3969.2</v>
      </c>
      <c r="G133" s="33"/>
    </row>
    <row r="134" spans="1:7" ht="26.25">
      <c r="A134" s="68" t="s">
        <v>306</v>
      </c>
      <c r="B134" s="70" t="s">
        <v>279</v>
      </c>
      <c r="C134" s="69" t="s">
        <v>301</v>
      </c>
      <c r="D134" s="69" t="s">
        <v>213</v>
      </c>
      <c r="E134" s="70"/>
      <c r="F134" s="67">
        <f>F135</f>
        <v>3769.2</v>
      </c>
      <c r="G134" s="33"/>
    </row>
    <row r="135" spans="1:7" ht="26.25">
      <c r="A135" s="68" t="s">
        <v>308</v>
      </c>
      <c r="B135" s="70" t="s">
        <v>279</v>
      </c>
      <c r="C135" s="69" t="s">
        <v>301</v>
      </c>
      <c r="D135" s="69" t="s">
        <v>260</v>
      </c>
      <c r="E135" s="70"/>
      <c r="F135" s="67">
        <f>F136</f>
        <v>3769.2</v>
      </c>
      <c r="G135" s="33"/>
    </row>
    <row r="136" spans="1:7" ht="26.25">
      <c r="A136" s="68" t="s">
        <v>72</v>
      </c>
      <c r="B136" s="70" t="s">
        <v>279</v>
      </c>
      <c r="C136" s="69" t="s">
        <v>301</v>
      </c>
      <c r="D136" s="69" t="s">
        <v>260</v>
      </c>
      <c r="E136" s="70" t="s">
        <v>73</v>
      </c>
      <c r="F136" s="67">
        <v>3769.2</v>
      </c>
      <c r="G136" s="33"/>
    </row>
    <row r="137" spans="1:7" ht="52.5">
      <c r="A137" s="68" t="s">
        <v>168</v>
      </c>
      <c r="B137" s="70" t="s">
        <v>279</v>
      </c>
      <c r="C137" s="69" t="s">
        <v>301</v>
      </c>
      <c r="D137" s="69" t="s">
        <v>307</v>
      </c>
      <c r="E137" s="70"/>
      <c r="F137" s="67">
        <f>F138</f>
        <v>200</v>
      </c>
      <c r="G137" s="33"/>
    </row>
    <row r="138" spans="1:7">
      <c r="A138" s="68" t="s">
        <v>309</v>
      </c>
      <c r="B138" s="70" t="s">
        <v>279</v>
      </c>
      <c r="C138" s="69" t="s">
        <v>301</v>
      </c>
      <c r="D138" s="69" t="s">
        <v>261</v>
      </c>
      <c r="E138" s="70"/>
      <c r="F138" s="67">
        <f>F139</f>
        <v>200</v>
      </c>
      <c r="G138" s="33"/>
    </row>
    <row r="139" spans="1:7" ht="26.25">
      <c r="A139" s="68" t="s">
        <v>72</v>
      </c>
      <c r="B139" s="70" t="s">
        <v>279</v>
      </c>
      <c r="C139" s="69" t="s">
        <v>301</v>
      </c>
      <c r="D139" s="69" t="s">
        <v>261</v>
      </c>
      <c r="E139" s="70" t="s">
        <v>73</v>
      </c>
      <c r="F139" s="67">
        <v>200</v>
      </c>
      <c r="G139" s="33"/>
    </row>
    <row r="140" spans="1:7" ht="76.5">
      <c r="A140" s="78" t="s">
        <v>145</v>
      </c>
      <c r="B140" s="74" t="s">
        <v>279</v>
      </c>
      <c r="C140" s="74" t="s">
        <v>301</v>
      </c>
      <c r="D140" s="79" t="s">
        <v>310</v>
      </c>
      <c r="E140" s="74"/>
      <c r="F140" s="75">
        <f>F141</f>
        <v>8633.2000000000007</v>
      </c>
      <c r="G140" s="33"/>
    </row>
    <row r="141" spans="1:7">
      <c r="A141" s="68" t="s">
        <v>311</v>
      </c>
      <c r="B141" s="70" t="s">
        <v>279</v>
      </c>
      <c r="C141" s="69" t="s">
        <v>301</v>
      </c>
      <c r="D141" s="69" t="s">
        <v>262</v>
      </c>
      <c r="E141" s="70"/>
      <c r="F141" s="67">
        <f>F142</f>
        <v>8633.2000000000007</v>
      </c>
      <c r="G141" s="33"/>
    </row>
    <row r="142" spans="1:7" ht="26.25">
      <c r="A142" s="68" t="s">
        <v>72</v>
      </c>
      <c r="B142" s="70">
        <v>905</v>
      </c>
      <c r="C142" s="69" t="s">
        <v>301</v>
      </c>
      <c r="D142" s="69" t="s">
        <v>262</v>
      </c>
      <c r="E142" s="70" t="s">
        <v>73</v>
      </c>
      <c r="F142" s="67">
        <v>8633.2000000000007</v>
      </c>
      <c r="G142" s="33"/>
    </row>
    <row r="143" spans="1:7" ht="84.75" customHeight="1">
      <c r="A143" s="78" t="s">
        <v>147</v>
      </c>
      <c r="B143" s="74">
        <v>905</v>
      </c>
      <c r="C143" s="74" t="s">
        <v>301</v>
      </c>
      <c r="D143" s="79" t="s">
        <v>313</v>
      </c>
      <c r="E143" s="80"/>
      <c r="F143" s="75">
        <f>F144</f>
        <v>560</v>
      </c>
      <c r="G143" s="33"/>
    </row>
    <row r="144" spans="1:7" ht="26.25">
      <c r="A144" s="68" t="s">
        <v>312</v>
      </c>
      <c r="B144" s="70">
        <v>905</v>
      </c>
      <c r="C144" s="69" t="s">
        <v>301</v>
      </c>
      <c r="D144" s="69" t="s">
        <v>263</v>
      </c>
      <c r="E144" s="70"/>
      <c r="F144" s="67">
        <f>F145</f>
        <v>560</v>
      </c>
      <c r="G144" s="33"/>
    </row>
    <row r="145" spans="1:7">
      <c r="A145" s="68" t="s">
        <v>358</v>
      </c>
      <c r="B145" s="70">
        <v>905</v>
      </c>
      <c r="C145" s="69" t="s">
        <v>301</v>
      </c>
      <c r="D145" s="69" t="s">
        <v>263</v>
      </c>
      <c r="E145" s="70" t="s">
        <v>359</v>
      </c>
      <c r="F145" s="67">
        <v>560</v>
      </c>
      <c r="G145" s="33"/>
    </row>
    <row r="146" spans="1:7" ht="76.5">
      <c r="A146" s="78" t="s">
        <v>148</v>
      </c>
      <c r="B146" s="74" t="s">
        <v>279</v>
      </c>
      <c r="C146" s="74" t="s">
        <v>301</v>
      </c>
      <c r="D146" s="79" t="s">
        <v>314</v>
      </c>
      <c r="E146" s="80"/>
      <c r="F146" s="75">
        <f>F147</f>
        <v>105123</v>
      </c>
      <c r="G146" s="33"/>
    </row>
    <row r="147" spans="1:7" ht="39.4">
      <c r="A147" s="68" t="s">
        <v>318</v>
      </c>
      <c r="B147" s="70" t="s">
        <v>279</v>
      </c>
      <c r="C147" s="69" t="s">
        <v>301</v>
      </c>
      <c r="D147" s="69">
        <v>1140100000</v>
      </c>
      <c r="E147" s="80"/>
      <c r="F147" s="67">
        <f>F148+F150</f>
        <v>105123</v>
      </c>
      <c r="G147" s="33"/>
    </row>
    <row r="148" spans="1:7" ht="26.25">
      <c r="A148" s="68" t="s">
        <v>316</v>
      </c>
      <c r="B148" s="70" t="s">
        <v>279</v>
      </c>
      <c r="C148" s="69" t="s">
        <v>301</v>
      </c>
      <c r="D148" s="69" t="s">
        <v>270</v>
      </c>
      <c r="E148" s="70"/>
      <c r="F148" s="67">
        <f>F149</f>
        <v>103048.2</v>
      </c>
      <c r="G148" s="33"/>
    </row>
    <row r="149" spans="1:7" ht="26.25">
      <c r="A149" s="68" t="s">
        <v>72</v>
      </c>
      <c r="B149" s="70">
        <v>905</v>
      </c>
      <c r="C149" s="69" t="s">
        <v>301</v>
      </c>
      <c r="D149" s="69" t="s">
        <v>270</v>
      </c>
      <c r="E149" s="70" t="s">
        <v>73</v>
      </c>
      <c r="F149" s="67">
        <v>103048.2</v>
      </c>
      <c r="G149" s="33"/>
    </row>
    <row r="150" spans="1:7">
      <c r="A150" s="68" t="s">
        <v>317</v>
      </c>
      <c r="B150" s="70">
        <v>905</v>
      </c>
      <c r="C150" s="69" t="s">
        <v>301</v>
      </c>
      <c r="D150" s="69" t="s">
        <v>362</v>
      </c>
      <c r="E150" s="70"/>
      <c r="F150" s="67">
        <f>F151</f>
        <v>2074.8000000000002</v>
      </c>
      <c r="G150" s="33"/>
    </row>
    <row r="151" spans="1:7" ht="39.4">
      <c r="A151" s="68" t="s">
        <v>210</v>
      </c>
      <c r="B151" s="70">
        <v>905</v>
      </c>
      <c r="C151" s="69" t="s">
        <v>301</v>
      </c>
      <c r="D151" s="69" t="s">
        <v>362</v>
      </c>
      <c r="E151" s="70" t="s">
        <v>54</v>
      </c>
      <c r="F151" s="67">
        <v>2074.8000000000002</v>
      </c>
      <c r="G151" s="33"/>
    </row>
    <row r="152" spans="1:7" ht="63.75">
      <c r="A152" s="73" t="s">
        <v>371</v>
      </c>
      <c r="B152" s="74">
        <v>905</v>
      </c>
      <c r="C152" s="74" t="s">
        <v>301</v>
      </c>
      <c r="D152" s="74" t="s">
        <v>372</v>
      </c>
      <c r="E152" s="74"/>
      <c r="F152" s="75">
        <f>F153</f>
        <v>11969.9</v>
      </c>
      <c r="G152" s="33"/>
    </row>
    <row r="153" spans="1:7" ht="26.25">
      <c r="A153" s="76" t="s">
        <v>364</v>
      </c>
      <c r="B153" s="70">
        <v>905</v>
      </c>
      <c r="C153" s="69" t="s">
        <v>301</v>
      </c>
      <c r="D153" s="69" t="s">
        <v>366</v>
      </c>
      <c r="E153" s="70"/>
      <c r="F153" s="67">
        <f>F154+F156</f>
        <v>11969.9</v>
      </c>
      <c r="G153" s="33"/>
    </row>
    <row r="154" spans="1:7" ht="26.25">
      <c r="A154" s="76" t="s">
        <v>365</v>
      </c>
      <c r="B154" s="70">
        <v>905</v>
      </c>
      <c r="C154" s="69" t="s">
        <v>301</v>
      </c>
      <c r="D154" s="69" t="s">
        <v>367</v>
      </c>
      <c r="E154" s="69"/>
      <c r="F154" s="67">
        <f>F155</f>
        <v>419.9</v>
      </c>
      <c r="G154" s="33"/>
    </row>
    <row r="155" spans="1:7" ht="26.25">
      <c r="A155" s="68" t="s">
        <v>72</v>
      </c>
      <c r="B155" s="70">
        <v>905</v>
      </c>
      <c r="C155" s="69" t="s">
        <v>301</v>
      </c>
      <c r="D155" s="69" t="s">
        <v>367</v>
      </c>
      <c r="E155" s="69" t="s">
        <v>73</v>
      </c>
      <c r="F155" s="67">
        <v>419.9</v>
      </c>
      <c r="G155" s="33"/>
    </row>
    <row r="156" spans="1:7" ht="91.9">
      <c r="A156" s="72" t="s">
        <v>124</v>
      </c>
      <c r="B156" s="70">
        <v>905</v>
      </c>
      <c r="C156" s="69" t="s">
        <v>301</v>
      </c>
      <c r="D156" s="69" t="s">
        <v>45</v>
      </c>
      <c r="E156" s="70"/>
      <c r="F156" s="67">
        <f>F157</f>
        <v>11550</v>
      </c>
      <c r="G156" s="33"/>
    </row>
    <row r="157" spans="1:7" ht="26.25">
      <c r="A157" s="68" t="s">
        <v>72</v>
      </c>
      <c r="B157" s="70">
        <v>905</v>
      </c>
      <c r="C157" s="69" t="s">
        <v>301</v>
      </c>
      <c r="D157" s="69" t="s">
        <v>45</v>
      </c>
      <c r="E157" s="70" t="s">
        <v>73</v>
      </c>
      <c r="F157" s="67">
        <v>11550</v>
      </c>
      <c r="G157" s="33"/>
    </row>
    <row r="158" spans="1:7" ht="12.75" customHeight="1">
      <c r="A158" s="87" t="s">
        <v>406</v>
      </c>
      <c r="B158" s="74">
        <v>905</v>
      </c>
      <c r="C158" s="74" t="s">
        <v>407</v>
      </c>
      <c r="D158" s="82"/>
      <c r="E158" s="82"/>
      <c r="F158" s="75">
        <f>F159</f>
        <v>397</v>
      </c>
    </row>
    <row r="159" spans="1:7" ht="12.75" customHeight="1">
      <c r="A159" s="87" t="s">
        <v>94</v>
      </c>
      <c r="B159" s="70">
        <v>905</v>
      </c>
      <c r="C159" s="74" t="s">
        <v>408</v>
      </c>
      <c r="D159" s="82"/>
      <c r="E159" s="82"/>
      <c r="F159" s="67">
        <f>F160</f>
        <v>397</v>
      </c>
    </row>
    <row r="160" spans="1:7" ht="74.25" customHeight="1">
      <c r="A160" s="73" t="s">
        <v>195</v>
      </c>
      <c r="B160" s="70">
        <v>905</v>
      </c>
      <c r="C160" s="70" t="s">
        <v>408</v>
      </c>
      <c r="D160" s="74" t="s">
        <v>330</v>
      </c>
      <c r="E160" s="83"/>
      <c r="F160" s="67">
        <f>F161</f>
        <v>397</v>
      </c>
    </row>
    <row r="161" spans="1:6" ht="28.5" customHeight="1">
      <c r="A161" s="72" t="s">
        <v>336</v>
      </c>
      <c r="B161" s="70">
        <v>905</v>
      </c>
      <c r="C161" s="70" t="s">
        <v>408</v>
      </c>
      <c r="D161" s="69" t="s">
        <v>331</v>
      </c>
      <c r="E161" s="83"/>
      <c r="F161" s="67">
        <f>F162+F164</f>
        <v>397</v>
      </c>
    </row>
    <row r="162" spans="1:6" ht="30.75" customHeight="1">
      <c r="A162" s="72" t="s">
        <v>338</v>
      </c>
      <c r="B162" s="70">
        <v>905</v>
      </c>
      <c r="C162" s="70" t="s">
        <v>408</v>
      </c>
      <c r="D162" s="69" t="s">
        <v>271</v>
      </c>
      <c r="E162" s="83"/>
      <c r="F162" s="67">
        <f>F163</f>
        <v>147</v>
      </c>
    </row>
    <row r="163" spans="1:6" ht="30" customHeight="1">
      <c r="A163" s="68" t="s">
        <v>72</v>
      </c>
      <c r="B163" s="70">
        <v>905</v>
      </c>
      <c r="C163" s="70" t="s">
        <v>408</v>
      </c>
      <c r="D163" s="69" t="s">
        <v>271</v>
      </c>
      <c r="E163" s="83" t="s">
        <v>73</v>
      </c>
      <c r="F163" s="67">
        <v>147</v>
      </c>
    </row>
    <row r="164" spans="1:6" ht="24.75" customHeight="1">
      <c r="A164" s="72" t="s">
        <v>341</v>
      </c>
      <c r="B164" s="70">
        <v>905</v>
      </c>
      <c r="C164" s="70" t="s">
        <v>408</v>
      </c>
      <c r="D164" s="69" t="s">
        <v>272</v>
      </c>
      <c r="E164" s="83"/>
      <c r="F164" s="67">
        <f>F165</f>
        <v>250</v>
      </c>
    </row>
    <row r="165" spans="1:6" ht="40.5" customHeight="1">
      <c r="A165" s="68" t="s">
        <v>72</v>
      </c>
      <c r="B165" s="70">
        <v>905</v>
      </c>
      <c r="C165" s="70" t="s">
        <v>408</v>
      </c>
      <c r="D165" s="69" t="s">
        <v>272</v>
      </c>
      <c r="E165" s="83" t="s">
        <v>73</v>
      </c>
      <c r="F165" s="67">
        <v>250</v>
      </c>
    </row>
    <row r="166" spans="1:6">
      <c r="A166" s="88" t="s">
        <v>16</v>
      </c>
      <c r="B166" s="77">
        <v>905</v>
      </c>
      <c r="C166" s="77" t="s">
        <v>380</v>
      </c>
      <c r="D166" s="74"/>
      <c r="E166" s="74"/>
      <c r="F166" s="75">
        <f>F167</f>
        <v>37742.899999999994</v>
      </c>
    </row>
    <row r="167" spans="1:6">
      <c r="A167" s="87" t="s">
        <v>249</v>
      </c>
      <c r="B167" s="74">
        <v>905</v>
      </c>
      <c r="C167" s="74" t="s">
        <v>381</v>
      </c>
      <c r="D167" s="74"/>
      <c r="E167" s="74"/>
      <c r="F167" s="75">
        <f>F168</f>
        <v>37742.899999999994</v>
      </c>
    </row>
    <row r="168" spans="1:6" ht="89.25">
      <c r="A168" s="73" t="s">
        <v>149</v>
      </c>
      <c r="B168" s="74">
        <v>905</v>
      </c>
      <c r="C168" s="74" t="s">
        <v>381</v>
      </c>
      <c r="D168" s="74" t="s">
        <v>319</v>
      </c>
      <c r="E168" s="74"/>
      <c r="F168" s="75">
        <f>F169+F181</f>
        <v>37742.899999999994</v>
      </c>
    </row>
    <row r="169" spans="1:6" ht="141" customHeight="1">
      <c r="A169" s="78" t="s">
        <v>150</v>
      </c>
      <c r="B169" s="74">
        <v>905</v>
      </c>
      <c r="C169" s="74" t="s">
        <v>381</v>
      </c>
      <c r="D169" s="80" t="s">
        <v>320</v>
      </c>
      <c r="E169" s="74"/>
      <c r="F169" s="75">
        <f>F170</f>
        <v>35183.699999999997</v>
      </c>
    </row>
    <row r="170" spans="1:6" ht="30" customHeight="1">
      <c r="A170" s="68" t="s">
        <v>321</v>
      </c>
      <c r="B170" s="70">
        <v>905</v>
      </c>
      <c r="C170" s="70" t="s">
        <v>381</v>
      </c>
      <c r="D170" s="69" t="s">
        <v>322</v>
      </c>
      <c r="E170" s="74"/>
      <c r="F170" s="75">
        <f>F171+F176+F178</f>
        <v>35183.699999999997</v>
      </c>
    </row>
    <row r="171" spans="1:6" ht="28.5" customHeight="1">
      <c r="A171" s="68" t="s">
        <v>323</v>
      </c>
      <c r="B171" s="70">
        <v>905</v>
      </c>
      <c r="C171" s="70" t="s">
        <v>381</v>
      </c>
      <c r="D171" s="69" t="s">
        <v>395</v>
      </c>
      <c r="E171" s="70"/>
      <c r="F171" s="71">
        <f>F172+F173+F174+F175</f>
        <v>19620.8</v>
      </c>
    </row>
    <row r="172" spans="1:6" ht="26.25" customHeight="1">
      <c r="A172" s="68" t="s">
        <v>374</v>
      </c>
      <c r="B172" s="70">
        <v>905</v>
      </c>
      <c r="C172" s="70" t="s">
        <v>381</v>
      </c>
      <c r="D172" s="69" t="s">
        <v>395</v>
      </c>
      <c r="E172" s="70" t="s">
        <v>375</v>
      </c>
      <c r="F172" s="71">
        <v>12867.8</v>
      </c>
    </row>
    <row r="173" spans="1:6" ht="27" customHeight="1">
      <c r="A173" s="68" t="s">
        <v>72</v>
      </c>
      <c r="B173" s="70">
        <v>905</v>
      </c>
      <c r="C173" s="70" t="s">
        <v>381</v>
      </c>
      <c r="D173" s="69" t="s">
        <v>395</v>
      </c>
      <c r="E173" s="70" t="s">
        <v>73</v>
      </c>
      <c r="F173" s="71">
        <v>6638</v>
      </c>
    </row>
    <row r="174" spans="1:6" ht="12.75" customHeight="1">
      <c r="A174" s="68" t="s">
        <v>244</v>
      </c>
      <c r="B174" s="70">
        <v>905</v>
      </c>
      <c r="C174" s="70" t="s">
        <v>381</v>
      </c>
      <c r="D174" s="69" t="s">
        <v>395</v>
      </c>
      <c r="E174" s="70" t="s">
        <v>243</v>
      </c>
      <c r="F174" s="71">
        <v>5</v>
      </c>
    </row>
    <row r="175" spans="1:6" ht="12.75" customHeight="1">
      <c r="A175" s="68" t="s">
        <v>102</v>
      </c>
      <c r="B175" s="70">
        <v>905</v>
      </c>
      <c r="C175" s="70" t="s">
        <v>381</v>
      </c>
      <c r="D175" s="69" t="s">
        <v>395</v>
      </c>
      <c r="E175" s="70" t="s">
        <v>376</v>
      </c>
      <c r="F175" s="71">
        <v>110</v>
      </c>
    </row>
    <row r="176" spans="1:6">
      <c r="A176" s="68" t="s">
        <v>324</v>
      </c>
      <c r="B176" s="70">
        <v>905</v>
      </c>
      <c r="C176" s="70" t="s">
        <v>381</v>
      </c>
      <c r="D176" s="69" t="s">
        <v>392</v>
      </c>
      <c r="E176" s="82"/>
      <c r="F176" s="67">
        <f>F177</f>
        <v>4400</v>
      </c>
    </row>
    <row r="177" spans="1:6" ht="26.25">
      <c r="A177" s="68" t="s">
        <v>72</v>
      </c>
      <c r="B177" s="70">
        <v>905</v>
      </c>
      <c r="C177" s="70" t="s">
        <v>381</v>
      </c>
      <c r="D177" s="69" t="s">
        <v>392</v>
      </c>
      <c r="E177" s="70" t="s">
        <v>73</v>
      </c>
      <c r="F177" s="67">
        <v>4400</v>
      </c>
    </row>
    <row r="178" spans="1:6" ht="39.4">
      <c r="A178" s="72" t="s">
        <v>177</v>
      </c>
      <c r="B178" s="70">
        <v>905</v>
      </c>
      <c r="C178" s="70" t="s">
        <v>381</v>
      </c>
      <c r="D178" s="69" t="s">
        <v>97</v>
      </c>
      <c r="E178" s="70"/>
      <c r="F178" s="67">
        <f>F179</f>
        <v>11162.9</v>
      </c>
    </row>
    <row r="179" spans="1:6" ht="39.4">
      <c r="A179" s="72" t="s">
        <v>206</v>
      </c>
      <c r="B179" s="70">
        <v>905</v>
      </c>
      <c r="C179" s="70" t="s">
        <v>381</v>
      </c>
      <c r="D179" s="69" t="s">
        <v>207</v>
      </c>
      <c r="E179" s="70"/>
      <c r="F179" s="67">
        <f>F180</f>
        <v>11162.9</v>
      </c>
    </row>
    <row r="180" spans="1:6" ht="26.25">
      <c r="A180" s="68" t="s">
        <v>374</v>
      </c>
      <c r="B180" s="70">
        <v>905</v>
      </c>
      <c r="C180" s="70" t="s">
        <v>381</v>
      </c>
      <c r="D180" s="69" t="s">
        <v>207</v>
      </c>
      <c r="E180" s="70" t="s">
        <v>375</v>
      </c>
      <c r="F180" s="67">
        <v>11162.9</v>
      </c>
    </row>
    <row r="181" spans="1:6" ht="138.75" customHeight="1">
      <c r="A181" s="78" t="s">
        <v>152</v>
      </c>
      <c r="B181" s="74">
        <v>905</v>
      </c>
      <c r="C181" s="74" t="s">
        <v>381</v>
      </c>
      <c r="D181" s="80" t="s">
        <v>325</v>
      </c>
      <c r="E181" s="74"/>
      <c r="F181" s="75">
        <f>F182</f>
        <v>2559.1999999999998</v>
      </c>
    </row>
    <row r="182" spans="1:6" ht="26.25">
      <c r="A182" s="68" t="s">
        <v>327</v>
      </c>
      <c r="B182" s="70">
        <v>905</v>
      </c>
      <c r="C182" s="70" t="s">
        <v>381</v>
      </c>
      <c r="D182" s="69" t="s">
        <v>326</v>
      </c>
      <c r="E182" s="74"/>
      <c r="F182" s="75">
        <f>F183+F186+F188</f>
        <v>2559.1999999999998</v>
      </c>
    </row>
    <row r="183" spans="1:6" ht="25.5" customHeight="1">
      <c r="A183" s="68" t="s">
        <v>323</v>
      </c>
      <c r="B183" s="70">
        <v>905</v>
      </c>
      <c r="C183" s="70" t="s">
        <v>381</v>
      </c>
      <c r="D183" s="69" t="s">
        <v>393</v>
      </c>
      <c r="E183" s="70"/>
      <c r="F183" s="67">
        <f>F184+F185</f>
        <v>1340.8</v>
      </c>
    </row>
    <row r="184" spans="1:6" ht="24.75" customHeight="1">
      <c r="A184" s="68" t="s">
        <v>374</v>
      </c>
      <c r="B184" s="70">
        <v>905</v>
      </c>
      <c r="C184" s="70" t="s">
        <v>381</v>
      </c>
      <c r="D184" s="69" t="s">
        <v>393</v>
      </c>
      <c r="E184" s="70" t="s">
        <v>375</v>
      </c>
      <c r="F184" s="67">
        <v>1100.8</v>
      </c>
    </row>
    <row r="185" spans="1:6" ht="38.25" customHeight="1">
      <c r="A185" s="68" t="s">
        <v>72</v>
      </c>
      <c r="B185" s="70">
        <v>905</v>
      </c>
      <c r="C185" s="70" t="s">
        <v>381</v>
      </c>
      <c r="D185" s="69" t="s">
        <v>393</v>
      </c>
      <c r="E185" s="83" t="s">
        <v>73</v>
      </c>
      <c r="F185" s="67">
        <v>240</v>
      </c>
    </row>
    <row r="186" spans="1:6" ht="15" customHeight="1">
      <c r="A186" s="68" t="s">
        <v>242</v>
      </c>
      <c r="B186" s="70">
        <v>905</v>
      </c>
      <c r="C186" s="70" t="s">
        <v>381</v>
      </c>
      <c r="D186" s="69" t="s">
        <v>394</v>
      </c>
      <c r="E186" s="74"/>
      <c r="F186" s="67">
        <f>F187</f>
        <v>400</v>
      </c>
    </row>
    <row r="187" spans="1:6" ht="38.25" customHeight="1">
      <c r="A187" s="68" t="s">
        <v>72</v>
      </c>
      <c r="B187" s="70">
        <v>905</v>
      </c>
      <c r="C187" s="70" t="s">
        <v>381</v>
      </c>
      <c r="D187" s="69" t="s">
        <v>394</v>
      </c>
      <c r="E187" s="70" t="s">
        <v>73</v>
      </c>
      <c r="F187" s="67">
        <v>400</v>
      </c>
    </row>
    <row r="188" spans="1:6" ht="38.25" customHeight="1">
      <c r="A188" s="72" t="s">
        <v>177</v>
      </c>
      <c r="B188" s="70">
        <v>905</v>
      </c>
      <c r="C188" s="70" t="s">
        <v>381</v>
      </c>
      <c r="D188" s="69" t="s">
        <v>96</v>
      </c>
      <c r="E188" s="70"/>
      <c r="F188" s="67">
        <f>F189</f>
        <v>818.4</v>
      </c>
    </row>
    <row r="189" spans="1:6" ht="24.75" customHeight="1">
      <c r="A189" s="72" t="s">
        <v>204</v>
      </c>
      <c r="B189" s="70">
        <v>905</v>
      </c>
      <c r="C189" s="70" t="s">
        <v>381</v>
      </c>
      <c r="D189" s="69" t="s">
        <v>205</v>
      </c>
      <c r="E189" s="70"/>
      <c r="F189" s="67">
        <f>F190</f>
        <v>818.4</v>
      </c>
    </row>
    <row r="190" spans="1:6" ht="24.75" customHeight="1">
      <c r="A190" s="68" t="s">
        <v>374</v>
      </c>
      <c r="B190" s="70">
        <v>905</v>
      </c>
      <c r="C190" s="70" t="s">
        <v>381</v>
      </c>
      <c r="D190" s="69" t="s">
        <v>205</v>
      </c>
      <c r="E190" s="70" t="s">
        <v>375</v>
      </c>
      <c r="F190" s="67">
        <v>818.4</v>
      </c>
    </row>
    <row r="191" spans="1:6">
      <c r="A191" s="88" t="s">
        <v>238</v>
      </c>
      <c r="B191" s="77">
        <v>905</v>
      </c>
      <c r="C191" s="77" t="s">
        <v>382</v>
      </c>
      <c r="D191" s="86"/>
      <c r="E191" s="86"/>
      <c r="F191" s="89">
        <f>F192+F196</f>
        <v>8240</v>
      </c>
    </row>
    <row r="192" spans="1:6">
      <c r="A192" s="87" t="s">
        <v>250</v>
      </c>
      <c r="B192" s="74">
        <v>905</v>
      </c>
      <c r="C192" s="74" t="s">
        <v>383</v>
      </c>
      <c r="D192" s="74"/>
      <c r="E192" s="74"/>
      <c r="F192" s="75">
        <f>F193</f>
        <v>1190</v>
      </c>
    </row>
    <row r="193" spans="1:7" ht="80.25" customHeight="1">
      <c r="A193" s="73" t="s">
        <v>141</v>
      </c>
      <c r="B193" s="74">
        <v>905</v>
      </c>
      <c r="C193" s="74" t="s">
        <v>383</v>
      </c>
      <c r="D193" s="74" t="s">
        <v>169</v>
      </c>
      <c r="E193" s="79"/>
      <c r="F193" s="67">
        <f>F194</f>
        <v>1190</v>
      </c>
    </row>
    <row r="194" spans="1:7" ht="26.25">
      <c r="A194" s="72" t="s">
        <v>405</v>
      </c>
      <c r="B194" s="69">
        <v>905</v>
      </c>
      <c r="C194" s="69" t="s">
        <v>383</v>
      </c>
      <c r="D194" s="69" t="s">
        <v>81</v>
      </c>
      <c r="E194" s="69"/>
      <c r="F194" s="67">
        <f>F195</f>
        <v>1190</v>
      </c>
    </row>
    <row r="195" spans="1:7" ht="26.25">
      <c r="A195" s="72" t="s">
        <v>76</v>
      </c>
      <c r="B195" s="69">
        <v>905</v>
      </c>
      <c r="C195" s="69" t="s">
        <v>383</v>
      </c>
      <c r="D195" s="69" t="s">
        <v>81</v>
      </c>
      <c r="E195" s="70" t="s">
        <v>77</v>
      </c>
      <c r="F195" s="67">
        <v>1190</v>
      </c>
    </row>
    <row r="196" spans="1:7">
      <c r="A196" s="87" t="s">
        <v>403</v>
      </c>
      <c r="B196" s="74">
        <v>905</v>
      </c>
      <c r="C196" s="74" t="s">
        <v>402</v>
      </c>
      <c r="D196" s="74"/>
      <c r="E196" s="74"/>
      <c r="F196" s="75">
        <f>F197</f>
        <v>7050</v>
      </c>
    </row>
    <row r="197" spans="1:7" ht="76.5">
      <c r="A197" s="73" t="s">
        <v>141</v>
      </c>
      <c r="B197" s="74">
        <v>905</v>
      </c>
      <c r="C197" s="74" t="s">
        <v>402</v>
      </c>
      <c r="D197" s="74" t="s">
        <v>169</v>
      </c>
      <c r="E197" s="82"/>
      <c r="F197" s="75">
        <f>F198+F200+F202</f>
        <v>7050</v>
      </c>
    </row>
    <row r="198" spans="1:7">
      <c r="A198" s="85" t="s">
        <v>404</v>
      </c>
      <c r="B198" s="69">
        <v>905</v>
      </c>
      <c r="C198" s="69" t="s">
        <v>402</v>
      </c>
      <c r="D198" s="69" t="s">
        <v>80</v>
      </c>
      <c r="E198" s="70"/>
      <c r="F198" s="67">
        <f>F199</f>
        <v>4850</v>
      </c>
    </row>
    <row r="199" spans="1:7" ht="26.25">
      <c r="A199" s="85" t="s">
        <v>74</v>
      </c>
      <c r="B199" s="69">
        <v>905</v>
      </c>
      <c r="C199" s="69" t="s">
        <v>402</v>
      </c>
      <c r="D199" s="69" t="s">
        <v>80</v>
      </c>
      <c r="E199" s="70" t="s">
        <v>75</v>
      </c>
      <c r="F199" s="67">
        <v>4850</v>
      </c>
    </row>
    <row r="200" spans="1:7" ht="26.25">
      <c r="A200" s="68" t="s">
        <v>427</v>
      </c>
      <c r="B200" s="69">
        <v>905</v>
      </c>
      <c r="C200" s="69" t="s">
        <v>402</v>
      </c>
      <c r="D200" s="69" t="s">
        <v>82</v>
      </c>
      <c r="E200" s="70"/>
      <c r="F200" s="67">
        <f>F201</f>
        <v>2000</v>
      </c>
    </row>
    <row r="201" spans="1:7" ht="26.25">
      <c r="A201" s="68" t="s">
        <v>72</v>
      </c>
      <c r="B201" s="69">
        <v>905</v>
      </c>
      <c r="C201" s="69" t="s">
        <v>402</v>
      </c>
      <c r="D201" s="69" t="s">
        <v>82</v>
      </c>
      <c r="E201" s="70" t="s">
        <v>73</v>
      </c>
      <c r="F201" s="67">
        <v>2000</v>
      </c>
      <c r="G201" s="55"/>
    </row>
    <row r="202" spans="1:7" ht="26.25">
      <c r="A202" s="85" t="s">
        <v>415</v>
      </c>
      <c r="B202" s="69">
        <v>905</v>
      </c>
      <c r="C202" s="69" t="s">
        <v>402</v>
      </c>
      <c r="D202" s="69" t="s">
        <v>426</v>
      </c>
      <c r="E202" s="70"/>
      <c r="F202" s="67">
        <f>F203</f>
        <v>200</v>
      </c>
      <c r="G202" s="55"/>
    </row>
    <row r="203" spans="1:7" ht="26.25">
      <c r="A203" s="68" t="s">
        <v>72</v>
      </c>
      <c r="B203" s="69">
        <v>905</v>
      </c>
      <c r="C203" s="69" t="s">
        <v>402</v>
      </c>
      <c r="D203" s="69" t="s">
        <v>426</v>
      </c>
      <c r="E203" s="70" t="s">
        <v>73</v>
      </c>
      <c r="F203" s="67">
        <v>200</v>
      </c>
      <c r="G203" s="55"/>
    </row>
    <row r="204" spans="1:7">
      <c r="A204" s="87" t="s">
        <v>409</v>
      </c>
      <c r="B204" s="74">
        <v>905</v>
      </c>
      <c r="C204" s="74" t="s">
        <v>411</v>
      </c>
      <c r="D204" s="74"/>
      <c r="E204" s="83"/>
      <c r="F204" s="75">
        <f>F205+F215</f>
        <v>150607.79999999999</v>
      </c>
    </row>
    <row r="205" spans="1:7">
      <c r="A205" s="88" t="s">
        <v>410</v>
      </c>
      <c r="B205" s="77">
        <v>905</v>
      </c>
      <c r="C205" s="77" t="s">
        <v>412</v>
      </c>
      <c r="D205" s="86"/>
      <c r="E205" s="83"/>
      <c r="F205" s="75">
        <f>F206+F210</f>
        <v>10817.8</v>
      </c>
    </row>
    <row r="206" spans="1:7" ht="63.75">
      <c r="A206" s="87" t="s">
        <v>57</v>
      </c>
      <c r="B206" s="74">
        <v>905</v>
      </c>
      <c r="C206" s="74" t="s">
        <v>412</v>
      </c>
      <c r="D206" s="74" t="s">
        <v>156</v>
      </c>
      <c r="E206" s="74"/>
      <c r="F206" s="75">
        <f>F207</f>
        <v>1757.8</v>
      </c>
    </row>
    <row r="207" spans="1:7" ht="39.4">
      <c r="A207" s="72" t="s">
        <v>177</v>
      </c>
      <c r="B207" s="69">
        <v>905</v>
      </c>
      <c r="C207" s="69" t="s">
        <v>412</v>
      </c>
      <c r="D207" s="69" t="s">
        <v>183</v>
      </c>
      <c r="E207" s="70"/>
      <c r="F207" s="67">
        <f>F208</f>
        <v>1757.8</v>
      </c>
    </row>
    <row r="208" spans="1:7" ht="26.25">
      <c r="A208" s="72" t="s">
        <v>18</v>
      </c>
      <c r="B208" s="69">
        <v>905</v>
      </c>
      <c r="C208" s="69" t="s">
        <v>412</v>
      </c>
      <c r="D208" s="69" t="s">
        <v>433</v>
      </c>
      <c r="E208" s="93"/>
      <c r="F208" s="67">
        <f>F209</f>
        <v>1757.8</v>
      </c>
    </row>
    <row r="209" spans="1:6" ht="26.25">
      <c r="A209" s="68" t="s">
        <v>72</v>
      </c>
      <c r="B209" s="69">
        <v>905</v>
      </c>
      <c r="C209" s="69" t="s">
        <v>412</v>
      </c>
      <c r="D209" s="69" t="s">
        <v>433</v>
      </c>
      <c r="E209" s="70" t="s">
        <v>73</v>
      </c>
      <c r="F209" s="67">
        <v>1757.8</v>
      </c>
    </row>
    <row r="210" spans="1:6" ht="78" customHeight="1">
      <c r="A210" s="73" t="s">
        <v>195</v>
      </c>
      <c r="B210" s="74">
        <v>905</v>
      </c>
      <c r="C210" s="74" t="s">
        <v>412</v>
      </c>
      <c r="D210" s="74" t="s">
        <v>330</v>
      </c>
      <c r="E210" s="74"/>
      <c r="F210" s="75">
        <f>F212</f>
        <v>9060</v>
      </c>
    </row>
    <row r="211" spans="1:6" ht="39.4">
      <c r="A211" s="68" t="s">
        <v>329</v>
      </c>
      <c r="B211" s="69">
        <v>905</v>
      </c>
      <c r="C211" s="69" t="s">
        <v>412</v>
      </c>
      <c r="D211" s="69" t="s">
        <v>333</v>
      </c>
      <c r="E211" s="74"/>
      <c r="F211" s="67">
        <f>F212</f>
        <v>9060</v>
      </c>
    </row>
    <row r="212" spans="1:6" ht="26.25">
      <c r="A212" s="68" t="s">
        <v>332</v>
      </c>
      <c r="B212" s="69">
        <v>905</v>
      </c>
      <c r="C212" s="69" t="s">
        <v>412</v>
      </c>
      <c r="D212" s="69" t="s">
        <v>274</v>
      </c>
      <c r="E212" s="70"/>
      <c r="F212" s="67">
        <f>F213+F214</f>
        <v>9060</v>
      </c>
    </row>
    <row r="213" spans="1:6" ht="26.25">
      <c r="A213" s="68" t="s">
        <v>72</v>
      </c>
      <c r="B213" s="69">
        <v>905</v>
      </c>
      <c r="C213" s="69" t="s">
        <v>412</v>
      </c>
      <c r="D213" s="69" t="s">
        <v>274</v>
      </c>
      <c r="E213" s="70" t="s">
        <v>73</v>
      </c>
      <c r="F213" s="67">
        <v>2060</v>
      </c>
    </row>
    <row r="214" spans="1:6">
      <c r="A214" s="72" t="s">
        <v>303</v>
      </c>
      <c r="B214" s="69">
        <v>905</v>
      </c>
      <c r="C214" s="69" t="s">
        <v>412</v>
      </c>
      <c r="D214" s="69" t="s">
        <v>274</v>
      </c>
      <c r="E214" s="70" t="s">
        <v>379</v>
      </c>
      <c r="F214" s="67">
        <v>7000</v>
      </c>
    </row>
    <row r="215" spans="1:6" ht="14.25" customHeight="1">
      <c r="A215" s="88" t="s">
        <v>106</v>
      </c>
      <c r="B215" s="77">
        <v>905</v>
      </c>
      <c r="C215" s="77" t="s">
        <v>104</v>
      </c>
      <c r="D215" s="86"/>
      <c r="E215" s="83"/>
      <c r="F215" s="75">
        <f>F216</f>
        <v>139790</v>
      </c>
    </row>
    <row r="216" spans="1:6" ht="78.75" customHeight="1">
      <c r="A216" s="73" t="s">
        <v>195</v>
      </c>
      <c r="B216" s="74">
        <v>905</v>
      </c>
      <c r="C216" s="74" t="s">
        <v>104</v>
      </c>
      <c r="D216" s="74" t="s">
        <v>330</v>
      </c>
      <c r="E216" s="74"/>
      <c r="F216" s="75">
        <f>F217</f>
        <v>139790</v>
      </c>
    </row>
    <row r="217" spans="1:6" ht="26.25">
      <c r="A217" s="72" t="s">
        <v>334</v>
      </c>
      <c r="B217" s="70" t="s">
        <v>279</v>
      </c>
      <c r="C217" s="70" t="s">
        <v>104</v>
      </c>
      <c r="D217" s="69" t="s">
        <v>337</v>
      </c>
      <c r="E217" s="74"/>
      <c r="F217" s="67">
        <f>F218+F220</f>
        <v>139790</v>
      </c>
    </row>
    <row r="218" spans="1:6">
      <c r="A218" s="68" t="s">
        <v>335</v>
      </c>
      <c r="B218" s="70">
        <v>905</v>
      </c>
      <c r="C218" s="70" t="s">
        <v>104</v>
      </c>
      <c r="D218" s="69" t="s">
        <v>273</v>
      </c>
      <c r="E218" s="70"/>
      <c r="F218" s="67">
        <f>F219</f>
        <v>1790</v>
      </c>
    </row>
    <row r="219" spans="1:6">
      <c r="A219" s="72" t="s">
        <v>303</v>
      </c>
      <c r="B219" s="70">
        <v>905</v>
      </c>
      <c r="C219" s="70" t="s">
        <v>105</v>
      </c>
      <c r="D219" s="69" t="s">
        <v>273</v>
      </c>
      <c r="E219" s="70" t="s">
        <v>379</v>
      </c>
      <c r="F219" s="67">
        <v>1790</v>
      </c>
    </row>
    <row r="220" spans="1:6" ht="39.4">
      <c r="A220" s="72" t="s">
        <v>177</v>
      </c>
      <c r="B220" s="70" t="s">
        <v>279</v>
      </c>
      <c r="C220" s="70" t="s">
        <v>104</v>
      </c>
      <c r="D220" s="69" t="s">
        <v>107</v>
      </c>
      <c r="E220" s="70"/>
      <c r="F220" s="67">
        <f>F221</f>
        <v>138000</v>
      </c>
    </row>
    <row r="221" spans="1:6" ht="65.650000000000006">
      <c r="A221" s="72" t="s">
        <v>109</v>
      </c>
      <c r="B221" s="70" t="s">
        <v>279</v>
      </c>
      <c r="C221" s="70" t="s">
        <v>104</v>
      </c>
      <c r="D221" s="69" t="s">
        <v>108</v>
      </c>
      <c r="E221" s="70"/>
      <c r="F221" s="67">
        <f>F222</f>
        <v>138000</v>
      </c>
    </row>
    <row r="222" spans="1:6">
      <c r="A222" s="72" t="s">
        <v>303</v>
      </c>
      <c r="B222" s="70" t="s">
        <v>279</v>
      </c>
      <c r="C222" s="70" t="s">
        <v>104</v>
      </c>
      <c r="D222" s="69" t="s">
        <v>108</v>
      </c>
      <c r="E222" s="70" t="s">
        <v>379</v>
      </c>
      <c r="F222" s="67">
        <v>138000</v>
      </c>
    </row>
    <row r="223" spans="1:6">
      <c r="A223" s="87" t="s">
        <v>79</v>
      </c>
      <c r="B223" s="77">
        <v>905</v>
      </c>
      <c r="C223" s="74" t="s">
        <v>89</v>
      </c>
      <c r="D223" s="83"/>
      <c r="E223" s="70"/>
      <c r="F223" s="75">
        <f>F224</f>
        <v>400</v>
      </c>
    </row>
    <row r="224" spans="1:6">
      <c r="A224" s="88" t="s">
        <v>88</v>
      </c>
      <c r="B224" s="77">
        <v>905</v>
      </c>
      <c r="C224" s="77" t="s">
        <v>90</v>
      </c>
      <c r="D224" s="83"/>
      <c r="E224" s="70"/>
      <c r="F224" s="75">
        <f>F225</f>
        <v>400</v>
      </c>
    </row>
    <row r="225" spans="1:7">
      <c r="A225" s="68" t="s">
        <v>91</v>
      </c>
      <c r="B225" s="70">
        <v>905</v>
      </c>
      <c r="C225" s="70" t="s">
        <v>90</v>
      </c>
      <c r="D225" s="70" t="s">
        <v>348</v>
      </c>
      <c r="E225" s="83"/>
      <c r="F225" s="67">
        <f>F226</f>
        <v>400</v>
      </c>
    </row>
    <row r="226" spans="1:7" ht="39.4">
      <c r="A226" s="68" t="s">
        <v>55</v>
      </c>
      <c r="B226" s="70">
        <v>905</v>
      </c>
      <c r="C226" s="70" t="s">
        <v>90</v>
      </c>
      <c r="D226" s="70" t="s">
        <v>349</v>
      </c>
      <c r="E226" s="83"/>
      <c r="F226" s="67">
        <f>F227</f>
        <v>400</v>
      </c>
    </row>
    <row r="227" spans="1:7" ht="26.25">
      <c r="A227" s="85" t="s">
        <v>52</v>
      </c>
      <c r="B227" s="70">
        <v>905</v>
      </c>
      <c r="C227" s="70" t="s">
        <v>90</v>
      </c>
      <c r="D227" s="70" t="s">
        <v>353</v>
      </c>
      <c r="E227" s="83"/>
      <c r="F227" s="67">
        <f>F228</f>
        <v>400</v>
      </c>
    </row>
    <row r="228" spans="1:7" ht="26.25">
      <c r="A228" s="68" t="s">
        <v>72</v>
      </c>
      <c r="B228" s="70">
        <v>905</v>
      </c>
      <c r="C228" s="70" t="s">
        <v>90</v>
      </c>
      <c r="D228" s="70" t="s">
        <v>353</v>
      </c>
      <c r="E228" s="83" t="s">
        <v>73</v>
      </c>
      <c r="F228" s="67">
        <v>400</v>
      </c>
    </row>
    <row r="229" spans="1:7" ht="15" customHeight="1">
      <c r="A229" s="153"/>
      <c r="B229" s="153"/>
      <c r="C229" s="153"/>
      <c r="D229" s="153"/>
      <c r="E229" s="154"/>
      <c r="F229" s="89"/>
      <c r="G229" s="22"/>
    </row>
    <row r="230" spans="1:7" ht="25.5">
      <c r="A230" s="148" t="s">
        <v>198</v>
      </c>
      <c r="B230" s="142">
        <v>944</v>
      </c>
      <c r="C230" s="123"/>
      <c r="D230" s="123"/>
      <c r="E230" s="123"/>
      <c r="F230" s="156">
        <f>F231</f>
        <v>6560</v>
      </c>
    </row>
    <row r="231" spans="1:7">
      <c r="A231" s="73" t="s">
        <v>252</v>
      </c>
      <c r="B231" s="142">
        <v>944</v>
      </c>
      <c r="C231" s="86" t="s">
        <v>290</v>
      </c>
      <c r="D231" s="86"/>
      <c r="E231" s="86"/>
      <c r="F231" s="126">
        <f>F245+F232+F259+F254+F264</f>
        <v>6560</v>
      </c>
    </row>
    <row r="232" spans="1:7" ht="53.25" customHeight="1">
      <c r="A232" s="73" t="s">
        <v>13</v>
      </c>
      <c r="B232" s="142">
        <v>944</v>
      </c>
      <c r="C232" s="86" t="s">
        <v>401</v>
      </c>
      <c r="D232" s="86"/>
      <c r="E232" s="86"/>
      <c r="F232" s="126">
        <f>F233</f>
        <v>6560</v>
      </c>
    </row>
    <row r="233" spans="1:7">
      <c r="A233" s="68" t="s">
        <v>91</v>
      </c>
      <c r="B233" s="70" t="s">
        <v>199</v>
      </c>
      <c r="C233" s="70" t="s">
        <v>401</v>
      </c>
      <c r="D233" s="70" t="s">
        <v>348</v>
      </c>
      <c r="E233" s="70"/>
      <c r="F233" s="149">
        <f>F234</f>
        <v>6560</v>
      </c>
    </row>
    <row r="234" spans="1:7" ht="39.4">
      <c r="A234" s="68" t="s">
        <v>29</v>
      </c>
      <c r="B234" s="70" t="s">
        <v>199</v>
      </c>
      <c r="C234" s="70" t="s">
        <v>401</v>
      </c>
      <c r="D234" s="70" t="s">
        <v>349</v>
      </c>
      <c r="E234" s="70"/>
      <c r="F234" s="149">
        <f>F235+F239+F242</f>
        <v>6560</v>
      </c>
    </row>
    <row r="235" spans="1:7" ht="26.25">
      <c r="A235" s="68" t="s">
        <v>30</v>
      </c>
      <c r="B235" s="70" t="s">
        <v>199</v>
      </c>
      <c r="C235" s="70" t="s">
        <v>401</v>
      </c>
      <c r="D235" s="70" t="s">
        <v>351</v>
      </c>
      <c r="E235" s="70"/>
      <c r="F235" s="149">
        <f>F236+F237+F238</f>
        <v>4280</v>
      </c>
    </row>
    <row r="236" spans="1:7" ht="26.25">
      <c r="A236" s="68" t="s">
        <v>172</v>
      </c>
      <c r="B236" s="70" t="s">
        <v>199</v>
      </c>
      <c r="C236" s="70" t="s">
        <v>401</v>
      </c>
      <c r="D236" s="70" t="s">
        <v>351</v>
      </c>
      <c r="E236" s="70" t="s">
        <v>173</v>
      </c>
      <c r="F236" s="149">
        <v>2721</v>
      </c>
    </row>
    <row r="237" spans="1:7" ht="26.25">
      <c r="A237" s="68" t="s">
        <v>72</v>
      </c>
      <c r="B237" s="70" t="s">
        <v>199</v>
      </c>
      <c r="C237" s="70" t="s">
        <v>401</v>
      </c>
      <c r="D237" s="70" t="s">
        <v>351</v>
      </c>
      <c r="E237" s="70" t="s">
        <v>73</v>
      </c>
      <c r="F237" s="149">
        <v>1549</v>
      </c>
    </row>
    <row r="238" spans="1:7">
      <c r="A238" s="68" t="s">
        <v>101</v>
      </c>
      <c r="B238" s="70" t="s">
        <v>199</v>
      </c>
      <c r="C238" s="70" t="s">
        <v>401</v>
      </c>
      <c r="D238" s="70" t="s">
        <v>351</v>
      </c>
      <c r="E238" s="70" t="s">
        <v>376</v>
      </c>
      <c r="F238" s="149">
        <v>10</v>
      </c>
    </row>
    <row r="239" spans="1:7" ht="39.4">
      <c r="A239" s="68" t="s">
        <v>422</v>
      </c>
      <c r="B239" s="70" t="s">
        <v>199</v>
      </c>
      <c r="C239" s="70" t="s">
        <v>401</v>
      </c>
      <c r="D239" s="70" t="s">
        <v>423</v>
      </c>
      <c r="E239" s="70"/>
      <c r="F239" s="149">
        <f>F240</f>
        <v>60</v>
      </c>
    </row>
    <row r="240" spans="1:7" ht="41.65">
      <c r="A240" s="150" t="s">
        <v>422</v>
      </c>
      <c r="B240" s="70" t="s">
        <v>199</v>
      </c>
      <c r="C240" s="70" t="s">
        <v>401</v>
      </c>
      <c r="D240" s="151" t="s">
        <v>424</v>
      </c>
      <c r="E240" s="70"/>
      <c r="F240" s="149">
        <f>F241</f>
        <v>60</v>
      </c>
    </row>
    <row r="241" spans="1:6" ht="13.9">
      <c r="A241" s="150" t="s">
        <v>191</v>
      </c>
      <c r="B241" s="70" t="s">
        <v>199</v>
      </c>
      <c r="C241" s="70" t="s">
        <v>401</v>
      </c>
      <c r="D241" s="151" t="s">
        <v>424</v>
      </c>
      <c r="E241" s="70" t="s">
        <v>425</v>
      </c>
      <c r="F241" s="149">
        <v>60</v>
      </c>
    </row>
    <row r="242" spans="1:6" ht="39.4">
      <c r="A242" s="68" t="s">
        <v>31</v>
      </c>
      <c r="B242" s="70" t="s">
        <v>199</v>
      </c>
      <c r="C242" s="70" t="s">
        <v>401</v>
      </c>
      <c r="D242" s="70" t="s">
        <v>352</v>
      </c>
      <c r="E242" s="70"/>
      <c r="F242" s="149">
        <f>F243</f>
        <v>2220</v>
      </c>
    </row>
    <row r="243" spans="1:6" ht="26.25">
      <c r="A243" s="68" t="s">
        <v>172</v>
      </c>
      <c r="B243" s="70" t="s">
        <v>199</v>
      </c>
      <c r="C243" s="70" t="s">
        <v>401</v>
      </c>
      <c r="D243" s="70" t="s">
        <v>352</v>
      </c>
      <c r="E243" s="70" t="s">
        <v>173</v>
      </c>
      <c r="F243" s="149">
        <v>2220</v>
      </c>
    </row>
  </sheetData>
  <mergeCells count="7">
    <mergeCell ref="A6:F6"/>
    <mergeCell ref="A229:E229"/>
    <mergeCell ref="F9:F10"/>
    <mergeCell ref="A9:A10"/>
    <mergeCell ref="B9:E9"/>
    <mergeCell ref="A7:F7"/>
    <mergeCell ref="A8:F8"/>
  </mergeCells>
  <phoneticPr fontId="0" type="noConversion"/>
  <pageMargins left="0.59055118110236227" right="0" top="0.78740157480314965" bottom="0.39370078740157483" header="0" footer="0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zoomScale="120" zoomScaleNormal="120" workbookViewId="0">
      <pane xSplit="23925"/>
      <selection activeCell="D14" sqref="D14"/>
      <selection pane="topRight" activeCell="L10" sqref="L10:L11"/>
    </sheetView>
  </sheetViews>
  <sheetFormatPr defaultColWidth="9.1328125" defaultRowHeight="15.4"/>
  <cols>
    <col min="1" max="1" width="48.1328125" style="42" customWidth="1"/>
    <col min="2" max="2" width="11.59765625" style="42" customWidth="1"/>
    <col min="3" max="3" width="17.1328125" style="42" customWidth="1"/>
    <col min="4" max="4" width="12.3984375" style="42" customWidth="1"/>
    <col min="5" max="5" width="10.73046875" style="42" customWidth="1"/>
    <col min="6" max="6" width="15.86328125" style="42" customWidth="1"/>
    <col min="7" max="7" width="11.265625" style="42" customWidth="1"/>
    <col min="8" max="8" width="28.265625" style="42" customWidth="1"/>
    <col min="9" max="16384" width="9.1328125" style="42"/>
  </cols>
  <sheetData>
    <row r="1" spans="1:12" ht="17.25">
      <c r="A1" s="46"/>
      <c r="B1" s="47"/>
      <c r="C1" s="47"/>
      <c r="D1" s="47"/>
      <c r="E1" s="47"/>
      <c r="F1" s="49"/>
      <c r="G1" s="49"/>
      <c r="H1" s="43" t="s">
        <v>33</v>
      </c>
    </row>
    <row r="2" spans="1:12" ht="17.25">
      <c r="A2" s="46"/>
      <c r="B2" s="47"/>
      <c r="C2" s="47"/>
      <c r="D2" s="47"/>
      <c r="E2" s="47"/>
      <c r="F2" s="49"/>
      <c r="G2" s="49"/>
      <c r="H2" s="43" t="s">
        <v>240</v>
      </c>
    </row>
    <row r="3" spans="1:12" ht="17.25">
      <c r="A3" s="46"/>
      <c r="B3" s="47"/>
      <c r="C3" s="47"/>
      <c r="D3" s="47"/>
      <c r="E3" s="47"/>
      <c r="F3" s="49"/>
      <c r="G3" s="49"/>
      <c r="H3" s="43" t="s">
        <v>192</v>
      </c>
    </row>
    <row r="4" spans="1:12" ht="17.25">
      <c r="A4" s="46"/>
      <c r="B4" s="47"/>
      <c r="C4" s="47"/>
      <c r="D4" s="47"/>
      <c r="E4" s="47"/>
      <c r="F4" s="49"/>
      <c r="G4" s="49"/>
      <c r="H4" s="11" t="s">
        <v>452</v>
      </c>
    </row>
    <row r="5" spans="1:12" s="45" customFormat="1" ht="12.75" customHeight="1">
      <c r="A5" s="46"/>
      <c r="B5" s="47"/>
      <c r="C5" s="47"/>
      <c r="D5" s="47"/>
      <c r="E5" s="47"/>
      <c r="F5" s="47"/>
      <c r="G5" s="47"/>
      <c r="H5" s="47"/>
    </row>
    <row r="6" spans="1:12" s="45" customFormat="1" ht="26.25" customHeight="1">
      <c r="A6" s="108" t="s">
        <v>140</v>
      </c>
      <c r="B6" s="108"/>
      <c r="C6" s="108"/>
      <c r="D6" s="108"/>
      <c r="E6" s="108"/>
      <c r="F6" s="108"/>
      <c r="G6" s="108"/>
      <c r="H6" s="108"/>
    </row>
    <row r="7" spans="1:12" s="45" customFormat="1" ht="13.15">
      <c r="A7" s="48"/>
      <c r="B7" s="49"/>
      <c r="C7" s="49"/>
      <c r="D7" s="49"/>
      <c r="E7" s="49"/>
      <c r="F7" s="49"/>
      <c r="G7" s="49"/>
      <c r="H7" s="49"/>
    </row>
    <row r="8" spans="1:12" s="45" customFormat="1" ht="37.5" customHeight="1">
      <c r="A8" s="109" t="s">
        <v>302</v>
      </c>
      <c r="B8" s="109" t="s">
        <v>58</v>
      </c>
      <c r="C8" s="111" t="s">
        <v>59</v>
      </c>
      <c r="D8" s="112"/>
      <c r="E8" s="112"/>
      <c r="F8" s="112"/>
      <c r="G8" s="113"/>
      <c r="H8" s="109" t="s">
        <v>60</v>
      </c>
    </row>
    <row r="9" spans="1:12" s="45" customFormat="1" ht="26.25">
      <c r="A9" s="110"/>
      <c r="B9" s="110"/>
      <c r="C9" s="50" t="s">
        <v>61</v>
      </c>
      <c r="D9" s="50" t="s">
        <v>62</v>
      </c>
      <c r="E9" s="50" t="s">
        <v>63</v>
      </c>
      <c r="F9" s="50" t="s">
        <v>64</v>
      </c>
      <c r="G9" s="50" t="s">
        <v>65</v>
      </c>
      <c r="H9" s="110"/>
    </row>
    <row r="10" spans="1:12" s="45" customFormat="1" ht="13.15">
      <c r="A10" s="50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</row>
    <row r="11" spans="1:12" s="45" customFormat="1" ht="23.25" customHeight="1">
      <c r="A11" s="116" t="s">
        <v>245</v>
      </c>
      <c r="B11" s="117"/>
      <c r="C11" s="117"/>
      <c r="D11" s="117"/>
      <c r="E11" s="117"/>
      <c r="F11" s="117"/>
      <c r="G11" s="117"/>
      <c r="H11" s="118"/>
    </row>
    <row r="12" spans="1:12" s="45" customFormat="1" ht="67.5" customHeight="1">
      <c r="A12" s="18" t="s">
        <v>0</v>
      </c>
      <c r="B12" s="58" t="s">
        <v>445</v>
      </c>
      <c r="C12" s="59">
        <f>SUM(D12:F12)</f>
        <v>1800</v>
      </c>
      <c r="D12" s="60" t="s">
        <v>71</v>
      </c>
      <c r="E12" s="59" t="s">
        <v>71</v>
      </c>
      <c r="F12" s="59">
        <f>F13</f>
        <v>1800</v>
      </c>
      <c r="G12" s="29" t="s">
        <v>66</v>
      </c>
      <c r="H12" s="114" t="s">
        <v>151</v>
      </c>
    </row>
    <row r="13" spans="1:12" s="45" customFormat="1" ht="23.25" customHeight="1">
      <c r="A13" s="57" t="s">
        <v>434</v>
      </c>
      <c r="B13" s="53" t="s">
        <v>445</v>
      </c>
      <c r="C13" s="52">
        <f>F13</f>
        <v>1800</v>
      </c>
      <c r="D13" s="54" t="s">
        <v>66</v>
      </c>
      <c r="E13" s="52" t="s">
        <v>66</v>
      </c>
      <c r="F13" s="52">
        <v>1800</v>
      </c>
      <c r="G13" s="23" t="s">
        <v>66</v>
      </c>
      <c r="H13" s="115"/>
    </row>
    <row r="14" spans="1:12" s="45" customFormat="1" ht="77.25" customHeight="1">
      <c r="A14" s="157" t="s">
        <v>194</v>
      </c>
      <c r="B14" s="158" t="s">
        <v>445</v>
      </c>
      <c r="C14" s="159">
        <f>SUM(D14:F14)</f>
        <v>68340</v>
      </c>
      <c r="D14" s="160" t="s">
        <v>71</v>
      </c>
      <c r="E14" s="159" t="s">
        <v>71</v>
      </c>
      <c r="F14" s="159">
        <f>F15</f>
        <v>68340</v>
      </c>
      <c r="G14" s="74" t="s">
        <v>66</v>
      </c>
      <c r="H14" s="161"/>
      <c r="I14" s="162"/>
      <c r="J14" s="162"/>
      <c r="K14" s="163"/>
      <c r="L14" s="162"/>
    </row>
    <row r="15" spans="1:12" s="45" customFormat="1" ht="24.75" customHeight="1">
      <c r="A15" s="164" t="s">
        <v>397</v>
      </c>
      <c r="B15" s="165" t="s">
        <v>445</v>
      </c>
      <c r="C15" s="166">
        <f>F15</f>
        <v>68340</v>
      </c>
      <c r="D15" s="167" t="s">
        <v>66</v>
      </c>
      <c r="E15" s="166" t="s">
        <v>66</v>
      </c>
      <c r="F15" s="166">
        <f>F16+F17+F18+F19</f>
        <v>68340</v>
      </c>
      <c r="G15" s="69" t="s">
        <v>66</v>
      </c>
      <c r="H15" s="168"/>
      <c r="I15" s="162"/>
      <c r="J15" s="162"/>
      <c r="K15" s="162"/>
      <c r="L15" s="162"/>
    </row>
    <row r="16" spans="1:12" s="45" customFormat="1" ht="24.75" customHeight="1">
      <c r="A16" s="169"/>
      <c r="B16" s="165" t="s">
        <v>445</v>
      </c>
      <c r="C16" s="170">
        <f>F16</f>
        <v>2640</v>
      </c>
      <c r="D16" s="171" t="s">
        <v>71</v>
      </c>
      <c r="E16" s="171" t="s">
        <v>71</v>
      </c>
      <c r="F16" s="170">
        <v>2640</v>
      </c>
      <c r="G16" s="69" t="s">
        <v>66</v>
      </c>
      <c r="H16" s="172" t="s">
        <v>23</v>
      </c>
      <c r="I16" s="162"/>
      <c r="J16" s="162"/>
      <c r="K16" s="162"/>
      <c r="L16" s="162"/>
    </row>
    <row r="17" spans="1:12" s="45" customFormat="1" ht="26.25" customHeight="1">
      <c r="A17" s="169"/>
      <c r="B17" s="165" t="s">
        <v>445</v>
      </c>
      <c r="C17" s="170">
        <f>F17</f>
        <v>55000</v>
      </c>
      <c r="D17" s="171" t="s">
        <v>71</v>
      </c>
      <c r="E17" s="171" t="s">
        <v>71</v>
      </c>
      <c r="F17" s="170">
        <v>55000</v>
      </c>
      <c r="G17" s="69" t="s">
        <v>66</v>
      </c>
      <c r="H17" s="172" t="s">
        <v>398</v>
      </c>
      <c r="I17" s="162"/>
      <c r="J17" s="162"/>
      <c r="K17" s="162"/>
      <c r="L17" s="162"/>
    </row>
    <row r="18" spans="1:12" s="45" customFormat="1" ht="36.75" customHeight="1">
      <c r="A18" s="169"/>
      <c r="B18" s="165" t="s">
        <v>445</v>
      </c>
      <c r="C18" s="170">
        <f>F18</f>
        <v>3500</v>
      </c>
      <c r="D18" s="171" t="s">
        <v>71</v>
      </c>
      <c r="E18" s="171" t="s">
        <v>71</v>
      </c>
      <c r="F18" s="170">
        <v>3500</v>
      </c>
      <c r="G18" s="69" t="s">
        <v>66</v>
      </c>
      <c r="H18" s="172" t="s">
        <v>399</v>
      </c>
      <c r="I18" s="162"/>
      <c r="J18" s="162"/>
      <c r="K18" s="162"/>
      <c r="L18" s="162"/>
    </row>
    <row r="19" spans="1:12" s="45" customFormat="1" ht="105.75" customHeight="1">
      <c r="A19" s="173"/>
      <c r="B19" s="165" t="s">
        <v>445</v>
      </c>
      <c r="C19" s="170">
        <f>F19</f>
        <v>7200</v>
      </c>
      <c r="D19" s="171" t="s">
        <v>71</v>
      </c>
      <c r="E19" s="171" t="s">
        <v>71</v>
      </c>
      <c r="F19" s="170">
        <v>7200</v>
      </c>
      <c r="G19" s="69" t="s">
        <v>66</v>
      </c>
      <c r="H19" s="172" t="s">
        <v>28</v>
      </c>
      <c r="I19" s="162"/>
      <c r="J19" s="162"/>
      <c r="K19" s="162"/>
      <c r="L19" s="162"/>
    </row>
    <row r="20" spans="1:12" s="45" customFormat="1" ht="65.25" customHeight="1">
      <c r="A20" s="73" t="s">
        <v>1</v>
      </c>
      <c r="B20" s="158" t="s">
        <v>445</v>
      </c>
      <c r="C20" s="171">
        <f>C21</f>
        <v>5576</v>
      </c>
      <c r="D20" s="171" t="s">
        <v>71</v>
      </c>
      <c r="E20" s="171" t="s">
        <v>71</v>
      </c>
      <c r="F20" s="171">
        <f>F21</f>
        <v>5576</v>
      </c>
      <c r="G20" s="69" t="s">
        <v>66</v>
      </c>
      <c r="H20" s="174" t="s">
        <v>328</v>
      </c>
      <c r="I20" s="162"/>
      <c r="J20" s="162"/>
      <c r="K20" s="162"/>
      <c r="L20" s="162"/>
    </row>
    <row r="21" spans="1:12" s="45" customFormat="1" ht="40.5" customHeight="1">
      <c r="A21" s="175" t="s">
        <v>444</v>
      </c>
      <c r="B21" s="176" t="s">
        <v>445</v>
      </c>
      <c r="C21" s="170">
        <f>F21</f>
        <v>5576</v>
      </c>
      <c r="D21" s="171" t="s">
        <v>71</v>
      </c>
      <c r="E21" s="171" t="s">
        <v>71</v>
      </c>
      <c r="F21" s="170">
        <v>5576</v>
      </c>
      <c r="G21" s="69" t="s">
        <v>66</v>
      </c>
      <c r="H21" s="177"/>
      <c r="I21" s="162"/>
      <c r="J21" s="162"/>
      <c r="K21" s="162"/>
      <c r="L21" s="162"/>
    </row>
    <row r="22" spans="1:12" s="45" customFormat="1" ht="79.5" customHeight="1">
      <c r="A22" s="73" t="s">
        <v>435</v>
      </c>
      <c r="B22" s="158" t="s">
        <v>445</v>
      </c>
      <c r="C22" s="159">
        <f>SUM(D22:F22)</f>
        <v>3750</v>
      </c>
      <c r="D22" s="160" t="s">
        <v>71</v>
      </c>
      <c r="E22" s="159" t="s">
        <v>71</v>
      </c>
      <c r="F22" s="159">
        <f>F23</f>
        <v>3750</v>
      </c>
      <c r="G22" s="74" t="s">
        <v>66</v>
      </c>
      <c r="H22" s="174" t="s">
        <v>437</v>
      </c>
      <c r="I22" s="162"/>
      <c r="J22" s="162"/>
      <c r="K22" s="162"/>
      <c r="L22" s="162"/>
    </row>
    <row r="23" spans="1:12" s="45" customFormat="1" ht="40.5" customHeight="1">
      <c r="A23" s="175" t="s">
        <v>436</v>
      </c>
      <c r="B23" s="176" t="s">
        <v>445</v>
      </c>
      <c r="C23" s="166">
        <f>F23</f>
        <v>3750</v>
      </c>
      <c r="D23" s="167" t="s">
        <v>66</v>
      </c>
      <c r="E23" s="166" t="s">
        <v>66</v>
      </c>
      <c r="F23" s="166">
        <v>3750</v>
      </c>
      <c r="G23" s="69" t="s">
        <v>66</v>
      </c>
      <c r="H23" s="177"/>
      <c r="I23" s="162"/>
      <c r="J23" s="162"/>
      <c r="K23" s="162"/>
      <c r="L23" s="162"/>
    </row>
    <row r="24" spans="1:12" s="45" customFormat="1" ht="63" customHeight="1">
      <c r="A24" s="178" t="s">
        <v>195</v>
      </c>
      <c r="B24" s="158" t="s">
        <v>446</v>
      </c>
      <c r="C24" s="171">
        <f>F24</f>
        <v>135500</v>
      </c>
      <c r="D24" s="171" t="s">
        <v>71</v>
      </c>
      <c r="E24" s="159">
        <f>E26</f>
        <v>10000</v>
      </c>
      <c r="F24" s="171">
        <f>F26+F25</f>
        <v>135500</v>
      </c>
      <c r="G24" s="179" t="s">
        <v>71</v>
      </c>
      <c r="H24" s="168"/>
      <c r="I24" s="162"/>
      <c r="J24" s="162"/>
      <c r="K24" s="162"/>
      <c r="L24" s="162"/>
    </row>
    <row r="25" spans="1:12" s="45" customFormat="1" ht="30" customHeight="1">
      <c r="A25" s="76" t="s">
        <v>438</v>
      </c>
      <c r="B25" s="176" t="s">
        <v>445</v>
      </c>
      <c r="C25" s="170">
        <f>F25</f>
        <v>7000</v>
      </c>
      <c r="D25" s="170"/>
      <c r="E25" s="166"/>
      <c r="F25" s="170">
        <v>7000</v>
      </c>
      <c r="G25" s="180" t="s">
        <v>71</v>
      </c>
      <c r="H25" s="168" t="s">
        <v>439</v>
      </c>
      <c r="I25" s="162"/>
      <c r="J25" s="162"/>
      <c r="K25" s="162"/>
      <c r="L25" s="162"/>
    </row>
    <row r="26" spans="1:12" s="45" customFormat="1" ht="90.75" customHeight="1">
      <c r="A26" s="175" t="s">
        <v>335</v>
      </c>
      <c r="B26" s="176" t="s">
        <v>446</v>
      </c>
      <c r="C26" s="170">
        <f>E26+F26</f>
        <v>138500</v>
      </c>
      <c r="D26" s="170" t="s">
        <v>71</v>
      </c>
      <c r="E26" s="166">
        <v>10000</v>
      </c>
      <c r="F26" s="170">
        <v>128500</v>
      </c>
      <c r="G26" s="180" t="s">
        <v>71</v>
      </c>
      <c r="H26" s="181" t="s">
        <v>443</v>
      </c>
      <c r="I26" s="162"/>
      <c r="J26" s="162"/>
      <c r="K26" s="162"/>
      <c r="L26" s="162"/>
    </row>
    <row r="27" spans="1:12" s="45" customFormat="1" ht="30" customHeight="1">
      <c r="A27" s="87" t="s">
        <v>135</v>
      </c>
      <c r="B27" s="158" t="s">
        <v>445</v>
      </c>
      <c r="C27" s="159">
        <f>F27</f>
        <v>6500</v>
      </c>
      <c r="D27" s="160" t="s">
        <v>66</v>
      </c>
      <c r="E27" s="159" t="s">
        <v>66</v>
      </c>
      <c r="F27" s="171">
        <v>6500</v>
      </c>
      <c r="G27" s="179" t="s">
        <v>71</v>
      </c>
      <c r="H27" s="181" t="s">
        <v>315</v>
      </c>
      <c r="I27" s="162"/>
      <c r="J27" s="162"/>
      <c r="K27" s="162"/>
      <c r="L27" s="162"/>
    </row>
    <row r="28" spans="1:12" s="45" customFormat="1" ht="12" customHeight="1">
      <c r="A28" s="182" t="s">
        <v>69</v>
      </c>
      <c r="B28" s="176"/>
      <c r="C28" s="159">
        <f>E28+F28</f>
        <v>231466</v>
      </c>
      <c r="D28" s="159" t="s">
        <v>71</v>
      </c>
      <c r="E28" s="159">
        <f>E24</f>
        <v>10000</v>
      </c>
      <c r="F28" s="159">
        <f>F12+F14+F20+F22+F24+F27</f>
        <v>221466</v>
      </c>
      <c r="G28" s="176" t="s">
        <v>66</v>
      </c>
      <c r="H28" s="176"/>
      <c r="I28" s="162"/>
      <c r="J28" s="162"/>
      <c r="K28" s="162"/>
      <c r="L28" s="162"/>
    </row>
    <row r="29" spans="1:12" s="45" customFormat="1" ht="25.5" customHeight="1">
      <c r="A29" s="183"/>
      <c r="B29" s="183"/>
      <c r="C29" s="183"/>
      <c r="D29" s="183"/>
      <c r="E29" s="183"/>
      <c r="F29" s="183"/>
      <c r="G29" s="183"/>
      <c r="H29" s="183"/>
      <c r="I29" s="162"/>
      <c r="J29" s="162"/>
      <c r="K29" s="162"/>
      <c r="L29" s="162"/>
    </row>
    <row r="30" spans="1:12" s="45" customFormat="1" ht="12" customHeight="1">
      <c r="A30" s="183"/>
      <c r="B30" s="183"/>
      <c r="C30" s="183"/>
      <c r="D30" s="183"/>
      <c r="E30" s="183"/>
      <c r="F30" s="183"/>
      <c r="G30" s="183"/>
      <c r="H30" s="183"/>
      <c r="I30" s="162"/>
      <c r="J30" s="162"/>
      <c r="K30" s="162"/>
      <c r="L30" s="162"/>
    </row>
    <row r="31" spans="1:12" s="45" customFormat="1" ht="12" customHeight="1">
      <c r="A31" s="183"/>
      <c r="B31" s="183"/>
      <c r="C31" s="183"/>
      <c r="D31" s="183"/>
      <c r="E31" s="183"/>
      <c r="F31" s="183"/>
      <c r="G31" s="183"/>
      <c r="H31" s="183"/>
      <c r="I31" s="162"/>
      <c r="J31" s="162"/>
      <c r="K31" s="162"/>
      <c r="L31" s="162"/>
    </row>
    <row r="32" spans="1:12" s="45" customFormat="1">
      <c r="A32" s="183"/>
      <c r="B32" s="183"/>
      <c r="C32" s="183"/>
      <c r="D32" s="183"/>
      <c r="E32" s="183"/>
      <c r="F32" s="183"/>
      <c r="G32" s="183"/>
      <c r="H32" s="183"/>
      <c r="I32" s="162"/>
      <c r="J32" s="162"/>
      <c r="K32" s="162"/>
      <c r="L32" s="162"/>
    </row>
    <row r="33" spans="1:8" s="45" customFormat="1">
      <c r="A33" s="42"/>
      <c r="B33" s="42"/>
      <c r="C33" s="42"/>
      <c r="D33" s="42"/>
      <c r="E33" s="42"/>
      <c r="F33" s="42"/>
      <c r="G33" s="42"/>
      <c r="H33" s="42"/>
    </row>
    <row r="34" spans="1:8" s="45" customFormat="1" ht="27.75" customHeight="1">
      <c r="A34" s="42"/>
      <c r="B34" s="42"/>
      <c r="C34" s="42"/>
      <c r="D34" s="42"/>
      <c r="E34" s="42"/>
      <c r="F34" s="42"/>
      <c r="G34" s="42"/>
      <c r="H34" s="42"/>
    </row>
    <row r="35" spans="1:8" s="45" customFormat="1">
      <c r="A35" s="42"/>
      <c r="B35" s="42"/>
      <c r="C35" s="42"/>
      <c r="D35" s="42"/>
      <c r="E35" s="42"/>
      <c r="F35" s="42"/>
      <c r="G35" s="42"/>
      <c r="H35" s="42"/>
    </row>
    <row r="36" spans="1:8" s="45" customFormat="1">
      <c r="A36" s="42"/>
      <c r="B36" s="42"/>
      <c r="C36" s="42"/>
      <c r="D36" s="42"/>
      <c r="E36" s="42"/>
      <c r="F36" s="42"/>
      <c r="G36" s="42"/>
      <c r="H36" s="42"/>
    </row>
    <row r="37" spans="1:8" s="45" customFormat="1" ht="37.5" customHeight="1">
      <c r="A37" s="42"/>
      <c r="B37" s="42"/>
      <c r="C37" s="42"/>
      <c r="D37" s="42"/>
      <c r="E37" s="42"/>
      <c r="F37" s="42"/>
      <c r="G37" s="42"/>
      <c r="H37" s="42"/>
    </row>
    <row r="38" spans="1:8" s="45" customFormat="1" ht="27" customHeight="1">
      <c r="A38" s="42"/>
      <c r="B38" s="42"/>
      <c r="C38" s="42"/>
      <c r="D38" s="42"/>
      <c r="E38" s="42"/>
      <c r="F38" s="42"/>
      <c r="G38" s="42"/>
      <c r="H38" s="42"/>
    </row>
    <row r="39" spans="1:8" s="45" customFormat="1" ht="27" customHeight="1">
      <c r="A39" s="42"/>
      <c r="B39" s="42"/>
      <c r="C39" s="42"/>
      <c r="D39" s="42"/>
      <c r="E39" s="42"/>
      <c r="F39" s="42"/>
      <c r="G39" s="42"/>
      <c r="H39" s="42"/>
    </row>
    <row r="40" spans="1:8" s="45" customFormat="1">
      <c r="A40" s="42"/>
      <c r="B40" s="42"/>
      <c r="C40" s="42"/>
      <c r="D40" s="42"/>
      <c r="E40" s="42"/>
      <c r="F40" s="42"/>
      <c r="G40" s="42"/>
      <c r="H40" s="42"/>
    </row>
    <row r="41" spans="1:8" s="44" customFormat="1">
      <c r="A41" s="42"/>
      <c r="B41" s="42"/>
      <c r="C41" s="42"/>
      <c r="D41" s="42"/>
      <c r="E41" s="42"/>
      <c r="F41" s="42"/>
      <c r="G41" s="42"/>
      <c r="H41" s="42"/>
    </row>
    <row r="42" spans="1:8" s="44" customFormat="1">
      <c r="A42" s="42"/>
      <c r="B42" s="42"/>
      <c r="C42" s="42"/>
      <c r="D42" s="42"/>
      <c r="E42" s="42"/>
      <c r="F42" s="42"/>
      <c r="G42" s="42"/>
      <c r="H42" s="42"/>
    </row>
    <row r="43" spans="1:8" s="44" customFormat="1">
      <c r="A43" s="42"/>
      <c r="B43" s="42"/>
      <c r="C43" s="42"/>
      <c r="D43" s="42"/>
      <c r="E43" s="42"/>
      <c r="F43" s="42"/>
      <c r="G43" s="42"/>
      <c r="H43" s="42"/>
    </row>
    <row r="44" spans="1:8" s="44" customFormat="1">
      <c r="A44" s="42"/>
      <c r="B44" s="42"/>
      <c r="C44" s="42"/>
      <c r="D44" s="42"/>
      <c r="E44" s="42"/>
      <c r="F44" s="42"/>
      <c r="G44" s="42"/>
      <c r="H44" s="42"/>
    </row>
    <row r="45" spans="1:8" s="44" customFormat="1" ht="13.5" customHeight="1">
      <c r="A45" s="42"/>
      <c r="B45" s="42"/>
      <c r="C45" s="42"/>
      <c r="D45" s="42"/>
      <c r="E45" s="42"/>
      <c r="F45" s="42"/>
      <c r="G45" s="42"/>
      <c r="H45" s="42"/>
    </row>
    <row r="46" spans="1:8" s="44" customFormat="1" ht="13.5" customHeight="1">
      <c r="A46" s="42"/>
      <c r="B46" s="42"/>
      <c r="C46" s="42"/>
      <c r="D46" s="42"/>
      <c r="E46" s="42"/>
      <c r="F46" s="42"/>
      <c r="G46" s="42"/>
      <c r="H46" s="42"/>
    </row>
    <row r="47" spans="1:8" s="44" customFormat="1" ht="12.75" customHeight="1">
      <c r="A47" s="42"/>
      <c r="B47" s="42"/>
      <c r="C47" s="42"/>
      <c r="D47" s="42"/>
      <c r="E47" s="42"/>
      <c r="F47" s="42"/>
      <c r="G47" s="42"/>
      <c r="H47" s="42"/>
    </row>
    <row r="48" spans="1:8" s="44" customFormat="1" ht="12.75" customHeight="1">
      <c r="A48" s="42"/>
      <c r="B48" s="42"/>
      <c r="C48" s="42"/>
      <c r="D48" s="42"/>
      <c r="E48" s="42"/>
      <c r="F48" s="42"/>
      <c r="G48" s="42"/>
      <c r="H48" s="42"/>
    </row>
    <row r="49" spans="1:8" s="44" customFormat="1" ht="12.75" customHeight="1">
      <c r="A49" s="42"/>
      <c r="B49" s="42"/>
      <c r="C49" s="42"/>
      <c r="D49" s="42"/>
      <c r="E49" s="42"/>
      <c r="F49" s="42"/>
      <c r="G49" s="42"/>
      <c r="H49" s="42"/>
    </row>
    <row r="50" spans="1:8" s="44" customFormat="1" ht="36.75" customHeight="1">
      <c r="A50" s="42"/>
      <c r="B50" s="42"/>
      <c r="C50" s="42"/>
      <c r="D50" s="42"/>
      <c r="E50" s="42"/>
      <c r="F50" s="42"/>
      <c r="G50" s="42"/>
      <c r="H50" s="42"/>
    </row>
    <row r="51" spans="1:8" s="44" customFormat="1" ht="12" customHeight="1">
      <c r="A51" s="42"/>
      <c r="B51" s="42"/>
      <c r="C51" s="42"/>
      <c r="D51" s="42"/>
      <c r="E51" s="42"/>
      <c r="F51" s="42"/>
      <c r="G51" s="42"/>
      <c r="H51" s="42"/>
    </row>
    <row r="52" spans="1:8" s="44" customFormat="1" ht="28.5" customHeight="1">
      <c r="A52" s="42"/>
      <c r="B52" s="42"/>
      <c r="C52" s="42"/>
      <c r="D52" s="42"/>
      <c r="E52" s="42"/>
      <c r="F52" s="42"/>
      <c r="G52" s="42"/>
      <c r="H52" s="42"/>
    </row>
    <row r="53" spans="1:8" s="44" customFormat="1" ht="12" customHeight="1">
      <c r="A53" s="42"/>
      <c r="B53" s="42"/>
      <c r="C53" s="42"/>
      <c r="D53" s="42"/>
      <c r="E53" s="42"/>
      <c r="F53" s="42"/>
      <c r="G53" s="42"/>
      <c r="H53" s="42"/>
    </row>
    <row r="54" spans="1:8" s="44" customFormat="1" ht="14.25" customHeight="1">
      <c r="A54" s="42"/>
      <c r="B54" s="42"/>
      <c r="C54" s="42"/>
      <c r="D54" s="42"/>
      <c r="E54" s="42"/>
      <c r="F54" s="42"/>
      <c r="G54" s="42"/>
      <c r="H54" s="42"/>
    </row>
    <row r="55" spans="1:8" s="44" customFormat="1" ht="13.5" customHeight="1">
      <c r="A55" s="42"/>
      <c r="B55" s="42"/>
      <c r="C55" s="42"/>
      <c r="D55" s="42"/>
      <c r="E55" s="42"/>
      <c r="F55" s="42"/>
      <c r="G55" s="42"/>
      <c r="H55" s="42"/>
    </row>
    <row r="56" spans="1:8" s="44" customFormat="1">
      <c r="A56" s="42"/>
      <c r="B56" s="42"/>
      <c r="C56" s="42"/>
      <c r="D56" s="42"/>
      <c r="E56" s="42"/>
      <c r="F56" s="42"/>
      <c r="G56" s="42"/>
      <c r="H56" s="42"/>
    </row>
    <row r="57" spans="1:8" s="44" customFormat="1">
      <c r="A57" s="42"/>
      <c r="B57" s="42"/>
      <c r="C57" s="42"/>
      <c r="D57" s="42"/>
      <c r="E57" s="42"/>
      <c r="F57" s="42"/>
      <c r="G57" s="42"/>
      <c r="H57" s="42"/>
    </row>
    <row r="58" spans="1:8" s="44" customFormat="1">
      <c r="A58" s="42"/>
      <c r="B58" s="42"/>
      <c r="C58" s="42"/>
      <c r="D58" s="42"/>
      <c r="E58" s="42"/>
      <c r="F58" s="42"/>
      <c r="G58" s="42"/>
      <c r="H58" s="42"/>
    </row>
    <row r="59" spans="1:8" s="44" customFormat="1" ht="29.25" customHeight="1">
      <c r="A59" s="42"/>
      <c r="B59" s="42"/>
      <c r="C59" s="42"/>
      <c r="D59" s="42"/>
      <c r="E59" s="42"/>
      <c r="F59" s="42"/>
      <c r="G59" s="42"/>
      <c r="H59" s="42"/>
    </row>
    <row r="60" spans="1:8" s="44" customFormat="1">
      <c r="A60" s="42"/>
      <c r="B60" s="42"/>
      <c r="C60" s="42"/>
      <c r="D60" s="42"/>
      <c r="E60" s="42"/>
      <c r="F60" s="42"/>
      <c r="G60" s="42"/>
      <c r="H60" s="42"/>
    </row>
    <row r="61" spans="1:8" s="44" customFormat="1">
      <c r="A61" s="42"/>
      <c r="B61" s="42"/>
      <c r="C61" s="42"/>
      <c r="D61" s="42"/>
      <c r="E61" s="42"/>
      <c r="F61" s="42"/>
      <c r="G61" s="42"/>
      <c r="H61" s="42"/>
    </row>
    <row r="62" spans="1:8" s="44" customFormat="1">
      <c r="A62" s="42"/>
      <c r="B62" s="42"/>
      <c r="C62" s="42"/>
      <c r="D62" s="42"/>
      <c r="E62" s="42"/>
      <c r="F62" s="42"/>
      <c r="G62" s="42"/>
      <c r="H62" s="42"/>
    </row>
    <row r="63" spans="1:8" s="44" customFormat="1">
      <c r="A63" s="42"/>
      <c r="B63" s="42"/>
      <c r="C63" s="42"/>
      <c r="D63" s="42"/>
      <c r="E63" s="42"/>
      <c r="F63" s="42"/>
      <c r="G63" s="42"/>
      <c r="H63" s="42"/>
    </row>
    <row r="64" spans="1:8" s="44" customFormat="1">
      <c r="A64" s="42"/>
      <c r="B64" s="42"/>
      <c r="C64" s="42"/>
      <c r="D64" s="42"/>
      <c r="E64" s="42"/>
      <c r="F64" s="42"/>
      <c r="G64" s="42"/>
      <c r="H64" s="42"/>
    </row>
    <row r="65" spans="1:8" s="44" customFormat="1" ht="30" customHeight="1">
      <c r="A65" s="42"/>
      <c r="B65" s="42"/>
      <c r="C65" s="42"/>
      <c r="D65" s="42"/>
      <c r="E65" s="42"/>
      <c r="F65" s="42"/>
      <c r="G65" s="42"/>
      <c r="H65" s="42"/>
    </row>
    <row r="66" spans="1:8" s="44" customFormat="1">
      <c r="A66" s="42"/>
      <c r="B66" s="42"/>
      <c r="C66" s="42"/>
      <c r="D66" s="42"/>
      <c r="E66" s="42"/>
      <c r="F66" s="42"/>
      <c r="G66" s="42"/>
      <c r="H66" s="42"/>
    </row>
    <row r="67" spans="1:8" s="44" customFormat="1">
      <c r="A67" s="42"/>
      <c r="B67" s="42"/>
      <c r="C67" s="42"/>
      <c r="D67" s="42"/>
      <c r="E67" s="42"/>
      <c r="F67" s="42"/>
      <c r="G67" s="42"/>
      <c r="H67" s="42"/>
    </row>
    <row r="68" spans="1:8" s="44" customFormat="1">
      <c r="A68" s="42"/>
      <c r="B68" s="42"/>
      <c r="C68" s="42"/>
      <c r="D68" s="42"/>
      <c r="E68" s="42"/>
      <c r="F68" s="42"/>
      <c r="G68" s="42"/>
      <c r="H68" s="42"/>
    </row>
  </sheetData>
  <mergeCells count="10">
    <mergeCell ref="H22:H23"/>
    <mergeCell ref="H20:H21"/>
    <mergeCell ref="H12:H13"/>
    <mergeCell ref="A11:H11"/>
    <mergeCell ref="A16:A19"/>
    <mergeCell ref="A6:H6"/>
    <mergeCell ref="A8:A9"/>
    <mergeCell ref="B8:B9"/>
    <mergeCell ref="C8:G8"/>
    <mergeCell ref="H8:H9"/>
  </mergeCells>
  <phoneticPr fontId="10" type="noConversion"/>
  <pageMargins left="0.38" right="0.37" top="0.53" bottom="0.39370078740157483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Источники фин.</vt:lpstr>
      <vt:lpstr>Доходы 16</vt:lpstr>
      <vt:lpstr>Расходы функц. 2016</vt:lpstr>
      <vt:lpstr>Расходы разд.</vt:lpstr>
      <vt:lpstr>Расходы ведомств. 16</vt:lpstr>
      <vt:lpstr>Бюджетные инвестиции</vt:lpstr>
      <vt:lpstr>'Расходы ведомств. 16'!Область_печати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Владимир</dc:creator>
  <cp:lastModifiedBy>SDuser</cp:lastModifiedBy>
  <cp:lastPrinted>2019-10-31T09:43:36Z</cp:lastPrinted>
  <dcterms:created xsi:type="dcterms:W3CDTF">2005-11-22T09:06:04Z</dcterms:created>
  <dcterms:modified xsi:type="dcterms:W3CDTF">2019-10-31T09:44:04Z</dcterms:modified>
</cp:coreProperties>
</file>